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05"/>
  <workbookPr defaultThemeVersion="166925"/>
  <xr:revisionPtr revIDLastSave="0" documentId="8_{7014201D-6113-4CC4-ABB9-870966FB2728}" xr6:coauthVersionLast="44" xr6:coauthVersionMax="44" xr10:uidLastSave="{00000000-0000-0000-0000-000000000000}"/>
  <bookViews>
    <workbookView xWindow="0" yWindow="0" windowWidth="16384" windowHeight="8192" tabRatio="604" xr2:uid="{00000000-000D-0000-FFFF-FFFF00000000}"/>
  </bookViews>
  <sheets>
    <sheet name="Принявшие участие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06" i="1" l="1"/>
  <c r="D106" i="1"/>
  <c r="FY105" i="1"/>
  <c r="FW105" i="1"/>
  <c r="FV105" i="1"/>
  <c r="FQ105" i="1"/>
  <c r="FP105" i="1"/>
  <c r="FK105" i="1"/>
  <c r="FJ105" i="1"/>
  <c r="FX105" i="1" s="1"/>
  <c r="FE105" i="1"/>
  <c r="FC105" i="1"/>
  <c r="FB105" i="1"/>
  <c r="EW105" i="1"/>
  <c r="EV105" i="1"/>
  <c r="FD105" i="1" s="1"/>
  <c r="EP105" i="1"/>
  <c r="EB105" i="1"/>
  <c r="DR105" i="1"/>
  <c r="DE105" i="1"/>
  <c r="CR105" i="1"/>
  <c r="CH105" i="1"/>
  <c r="BS105" i="1"/>
  <c r="EQ105" i="1" s="1"/>
  <c r="BB105" i="1"/>
  <c r="AR105" i="1"/>
  <c r="AH105" i="1"/>
  <c r="R105" i="1"/>
  <c r="BC105" i="1" s="1"/>
  <c r="FY104" i="1"/>
  <c r="FW104" i="1"/>
  <c r="FV104" i="1"/>
  <c r="FQ104" i="1"/>
  <c r="FP104" i="1"/>
  <c r="FK104" i="1"/>
  <c r="FJ104" i="1"/>
  <c r="FX104" i="1" s="1"/>
  <c r="FE104" i="1"/>
  <c r="FC104" i="1"/>
  <c r="FB104" i="1"/>
  <c r="EW104" i="1"/>
  <c r="EV104" i="1"/>
  <c r="FD104" i="1" s="1"/>
  <c r="EP104" i="1"/>
  <c r="EB104" i="1"/>
  <c r="DR104" i="1"/>
  <c r="DE104" i="1"/>
  <c r="CR104" i="1"/>
  <c r="CH104" i="1"/>
  <c r="BS104" i="1"/>
  <c r="EQ104" i="1" s="1"/>
  <c r="BB104" i="1"/>
  <c r="AR104" i="1"/>
  <c r="AH104" i="1"/>
  <c r="R104" i="1"/>
  <c r="BC104" i="1" s="1"/>
  <c r="FY103" i="1"/>
  <c r="FW103" i="1"/>
  <c r="FV103" i="1"/>
  <c r="FQ103" i="1"/>
  <c r="FP103" i="1"/>
  <c r="FK103" i="1"/>
  <c r="FJ103" i="1"/>
  <c r="FX103" i="1" s="1"/>
  <c r="FE103" i="1"/>
  <c r="FC103" i="1"/>
  <c r="FB103" i="1"/>
  <c r="EW103" i="1"/>
  <c r="EV103" i="1"/>
  <c r="FD103" i="1" s="1"/>
  <c r="EP103" i="1"/>
  <c r="EB103" i="1"/>
  <c r="DR103" i="1"/>
  <c r="DE103" i="1"/>
  <c r="CR103" i="1"/>
  <c r="CH103" i="1"/>
  <c r="BS103" i="1"/>
  <c r="EQ103" i="1" s="1"/>
  <c r="BB103" i="1"/>
  <c r="AR103" i="1"/>
  <c r="AH103" i="1"/>
  <c r="R103" i="1"/>
  <c r="BC103" i="1" s="1"/>
  <c r="FY102" i="1"/>
  <c r="FW102" i="1"/>
  <c r="FV102" i="1"/>
  <c r="FQ102" i="1"/>
  <c r="FP102" i="1"/>
  <c r="FK102" i="1"/>
  <c r="FJ102" i="1"/>
  <c r="FX102" i="1" s="1"/>
  <c r="FE102" i="1"/>
  <c r="FC102" i="1"/>
  <c r="FB102" i="1"/>
  <c r="EW102" i="1"/>
  <c r="EV102" i="1"/>
  <c r="FD102" i="1" s="1"/>
  <c r="EP102" i="1"/>
  <c r="EB102" i="1"/>
  <c r="DR102" i="1"/>
  <c r="DE102" i="1"/>
  <c r="CR102" i="1"/>
  <c r="CH102" i="1"/>
  <c r="BS102" i="1"/>
  <c r="EQ102" i="1" s="1"/>
  <c r="BB102" i="1"/>
  <c r="AR102" i="1"/>
  <c r="AH102" i="1"/>
  <c r="R102" i="1"/>
  <c r="BC102" i="1" s="1"/>
  <c r="FY101" i="1"/>
  <c r="FW101" i="1"/>
  <c r="FV101" i="1"/>
  <c r="FQ101" i="1"/>
  <c r="FP101" i="1"/>
  <c r="FK101" i="1"/>
  <c r="FJ101" i="1"/>
  <c r="FX101" i="1" s="1"/>
  <c r="FE101" i="1"/>
  <c r="FC101" i="1"/>
  <c r="FB101" i="1"/>
  <c r="EW101" i="1"/>
  <c r="EV101" i="1"/>
  <c r="FD101" i="1" s="1"/>
  <c r="EP101" i="1"/>
  <c r="EB101" i="1"/>
  <c r="DR101" i="1"/>
  <c r="DE101" i="1"/>
  <c r="CR101" i="1"/>
  <c r="CH101" i="1"/>
  <c r="BS101" i="1"/>
  <c r="EQ101" i="1" s="1"/>
  <c r="BB101" i="1"/>
  <c r="AR101" i="1"/>
  <c r="AH101" i="1"/>
  <c r="R101" i="1"/>
  <c r="BC101" i="1" s="1"/>
  <c r="FY100" i="1"/>
  <c r="FW100" i="1"/>
  <c r="FV100" i="1"/>
  <c r="FQ100" i="1"/>
  <c r="FP100" i="1"/>
  <c r="FK100" i="1"/>
  <c r="FJ100" i="1"/>
  <c r="FX100" i="1" s="1"/>
  <c r="FE100" i="1"/>
  <c r="FC100" i="1"/>
  <c r="FB100" i="1"/>
  <c r="EW100" i="1"/>
  <c r="EV100" i="1"/>
  <c r="FD100" i="1" s="1"/>
  <c r="EP100" i="1"/>
  <c r="EB100" i="1"/>
  <c r="DR100" i="1"/>
  <c r="DE100" i="1"/>
  <c r="CR100" i="1"/>
  <c r="CH100" i="1"/>
  <c r="BS100" i="1"/>
  <c r="EQ100" i="1" s="1"/>
  <c r="BB100" i="1"/>
  <c r="AR100" i="1"/>
  <c r="AH100" i="1"/>
  <c r="R100" i="1"/>
  <c r="BC100" i="1" s="1"/>
  <c r="FY99" i="1"/>
  <c r="FW99" i="1"/>
  <c r="FV99" i="1"/>
  <c r="FQ99" i="1"/>
  <c r="FP99" i="1"/>
  <c r="FK99" i="1"/>
  <c r="FJ99" i="1"/>
  <c r="FX99" i="1" s="1"/>
  <c r="FE99" i="1"/>
  <c r="FC99" i="1"/>
  <c r="FB99" i="1"/>
  <c r="EW99" i="1"/>
  <c r="EV99" i="1"/>
  <c r="FD99" i="1" s="1"/>
  <c r="EP99" i="1"/>
  <c r="EB99" i="1"/>
  <c r="DR99" i="1"/>
  <c r="DE99" i="1"/>
  <c r="CR99" i="1"/>
  <c r="CH99" i="1"/>
  <c r="BS99" i="1"/>
  <c r="EQ99" i="1" s="1"/>
  <c r="BB99" i="1"/>
  <c r="AR99" i="1"/>
  <c r="AH99" i="1"/>
  <c r="R99" i="1"/>
  <c r="BC99" i="1" s="1"/>
  <c r="FY98" i="1"/>
  <c r="FW98" i="1"/>
  <c r="FV98" i="1"/>
  <c r="FQ98" i="1"/>
  <c r="FP98" i="1"/>
  <c r="FK98" i="1"/>
  <c r="FJ98" i="1"/>
  <c r="FX98" i="1" s="1"/>
  <c r="FE98" i="1"/>
  <c r="FC98" i="1"/>
  <c r="FB98" i="1"/>
  <c r="EW98" i="1"/>
  <c r="EV98" i="1"/>
  <c r="FD98" i="1" s="1"/>
  <c r="EP98" i="1"/>
  <c r="EB98" i="1"/>
  <c r="DR98" i="1"/>
  <c r="DE98" i="1"/>
  <c r="CR98" i="1"/>
  <c r="CH98" i="1"/>
  <c r="BS98" i="1"/>
  <c r="EQ98" i="1" s="1"/>
  <c r="BB98" i="1"/>
  <c r="AR98" i="1"/>
  <c r="AH98" i="1"/>
  <c r="R98" i="1"/>
  <c r="BC98" i="1" s="1"/>
  <c r="FY97" i="1"/>
  <c r="FW97" i="1"/>
  <c r="FV97" i="1"/>
  <c r="FQ97" i="1"/>
  <c r="FP97" i="1"/>
  <c r="FK97" i="1"/>
  <c r="FJ97" i="1"/>
  <c r="FX97" i="1" s="1"/>
  <c r="FE97" i="1"/>
  <c r="FC97" i="1"/>
  <c r="FB97" i="1"/>
  <c r="EW97" i="1"/>
  <c r="EV97" i="1"/>
  <c r="FD97" i="1" s="1"/>
  <c r="EP97" i="1"/>
  <c r="EB97" i="1"/>
  <c r="DR97" i="1"/>
  <c r="DE97" i="1"/>
  <c r="CR97" i="1"/>
  <c r="CH97" i="1"/>
  <c r="BS97" i="1"/>
  <c r="EQ97" i="1" s="1"/>
  <c r="BB97" i="1"/>
  <c r="AR97" i="1"/>
  <c r="AH97" i="1"/>
  <c r="R97" i="1"/>
  <c r="BC97" i="1" s="1"/>
  <c r="FY96" i="1"/>
  <c r="FW96" i="1"/>
  <c r="FV96" i="1"/>
  <c r="FQ96" i="1"/>
  <c r="FP96" i="1"/>
  <c r="FK96" i="1"/>
  <c r="FJ96" i="1"/>
  <c r="FX96" i="1" s="1"/>
  <c r="FE96" i="1"/>
  <c r="FC96" i="1"/>
  <c r="FB96" i="1"/>
  <c r="EW96" i="1"/>
  <c r="EV96" i="1"/>
  <c r="FD96" i="1" s="1"/>
  <c r="EP96" i="1"/>
  <c r="EB96" i="1"/>
  <c r="DR96" i="1"/>
  <c r="DE96" i="1"/>
  <c r="CR96" i="1"/>
  <c r="CH96" i="1"/>
  <c r="BS96" i="1"/>
  <c r="EQ96" i="1" s="1"/>
  <c r="BB96" i="1"/>
  <c r="AR96" i="1"/>
  <c r="AH96" i="1"/>
  <c r="R96" i="1"/>
  <c r="BC96" i="1" s="1"/>
  <c r="FY95" i="1"/>
  <c r="FW95" i="1"/>
  <c r="FV95" i="1"/>
  <c r="FQ95" i="1"/>
  <c r="FP95" i="1"/>
  <c r="FK95" i="1"/>
  <c r="FJ95" i="1"/>
  <c r="FX95" i="1" s="1"/>
  <c r="FE95" i="1"/>
  <c r="FC95" i="1"/>
  <c r="FB95" i="1"/>
  <c r="EW95" i="1"/>
  <c r="EV95" i="1"/>
  <c r="FD95" i="1" s="1"/>
  <c r="EP95" i="1"/>
  <c r="EB95" i="1"/>
  <c r="DR95" i="1"/>
  <c r="DE95" i="1"/>
  <c r="CR95" i="1"/>
  <c r="CH95" i="1"/>
  <c r="BS95" i="1"/>
  <c r="EQ95" i="1" s="1"/>
  <c r="BB95" i="1"/>
  <c r="AR95" i="1"/>
  <c r="AH95" i="1"/>
  <c r="R95" i="1"/>
  <c r="BC95" i="1" s="1"/>
  <c r="FY94" i="1"/>
  <c r="FW94" i="1"/>
  <c r="FV94" i="1"/>
  <c r="FQ94" i="1"/>
  <c r="FP94" i="1"/>
  <c r="FK94" i="1"/>
  <c r="FJ94" i="1"/>
  <c r="FX94" i="1" s="1"/>
  <c r="FE94" i="1"/>
  <c r="FC94" i="1"/>
  <c r="FB94" i="1"/>
  <c r="EW94" i="1"/>
  <c r="EV94" i="1"/>
  <c r="FD94" i="1" s="1"/>
  <c r="EP94" i="1"/>
  <c r="EB94" i="1"/>
  <c r="DR94" i="1"/>
  <c r="DE94" i="1"/>
  <c r="CR94" i="1"/>
  <c r="CH94" i="1"/>
  <c r="BS94" i="1"/>
  <c r="EQ94" i="1" s="1"/>
  <c r="BB94" i="1"/>
  <c r="AR94" i="1"/>
  <c r="AH94" i="1"/>
  <c r="R94" i="1"/>
  <c r="BC94" i="1" s="1"/>
  <c r="FY93" i="1"/>
  <c r="FW93" i="1"/>
  <c r="FV93" i="1"/>
  <c r="FQ93" i="1"/>
  <c r="FP93" i="1"/>
  <c r="FK93" i="1"/>
  <c r="FJ93" i="1"/>
  <c r="FX93" i="1" s="1"/>
  <c r="FE93" i="1"/>
  <c r="FC93" i="1"/>
  <c r="FB93" i="1"/>
  <c r="EW93" i="1"/>
  <c r="EV93" i="1"/>
  <c r="FD93" i="1" s="1"/>
  <c r="EP93" i="1"/>
  <c r="EB93" i="1"/>
  <c r="DR93" i="1"/>
  <c r="DE93" i="1"/>
  <c r="CR93" i="1"/>
  <c r="CH93" i="1"/>
  <c r="BS93" i="1"/>
  <c r="EQ93" i="1" s="1"/>
  <c r="BB93" i="1"/>
  <c r="AR93" i="1"/>
  <c r="AH93" i="1"/>
  <c r="R93" i="1"/>
  <c r="BC93" i="1" s="1"/>
  <c r="FW92" i="1"/>
  <c r="FV92" i="1"/>
  <c r="FQ92" i="1"/>
  <c r="FP92" i="1"/>
  <c r="FK92" i="1"/>
  <c r="FJ92" i="1"/>
  <c r="FE92" i="1"/>
  <c r="FC92" i="1"/>
  <c r="FB92" i="1"/>
  <c r="EW92" i="1"/>
  <c r="EV92" i="1"/>
  <c r="FD92" i="1" s="1"/>
  <c r="EP92" i="1"/>
  <c r="EB92" i="1"/>
  <c r="DR92" i="1"/>
  <c r="DE92" i="1"/>
  <c r="CR92" i="1"/>
  <c r="CH92" i="1"/>
  <c r="BS92" i="1"/>
  <c r="EQ92" i="1" s="1"/>
  <c r="BB92" i="1"/>
  <c r="AR92" i="1"/>
  <c r="AH92" i="1"/>
  <c r="R92" i="1"/>
  <c r="BC92" i="1" s="1"/>
  <c r="FY91" i="1"/>
  <c r="FW91" i="1"/>
  <c r="FV91" i="1"/>
  <c r="FQ91" i="1"/>
  <c r="FP91" i="1"/>
  <c r="FK91" i="1"/>
  <c r="FJ91" i="1"/>
  <c r="FX91" i="1" s="1"/>
  <c r="FE91" i="1"/>
  <c r="FC91" i="1"/>
  <c r="FB91" i="1"/>
  <c r="EW91" i="1"/>
  <c r="EV91" i="1"/>
  <c r="FD91" i="1" s="1"/>
  <c r="EP91" i="1"/>
  <c r="EB91" i="1"/>
  <c r="DR91" i="1"/>
  <c r="DE91" i="1"/>
  <c r="CR91" i="1"/>
  <c r="CH91" i="1"/>
  <c r="BS91" i="1"/>
  <c r="EQ91" i="1" s="1"/>
  <c r="BB91" i="1"/>
  <c r="AR91" i="1"/>
  <c r="AH91" i="1"/>
  <c r="R91" i="1"/>
  <c r="BC91" i="1" s="1"/>
  <c r="FY90" i="1"/>
  <c r="FW90" i="1"/>
  <c r="FV90" i="1"/>
  <c r="FQ90" i="1"/>
  <c r="FP90" i="1"/>
  <c r="FK90" i="1"/>
  <c r="FJ90" i="1"/>
  <c r="FX90" i="1" s="1"/>
  <c r="FE90" i="1"/>
  <c r="FC90" i="1"/>
  <c r="FB90" i="1"/>
  <c r="EW90" i="1"/>
  <c r="EV90" i="1"/>
  <c r="FD90" i="1" s="1"/>
  <c r="EP90" i="1"/>
  <c r="EB90" i="1"/>
  <c r="DR90" i="1"/>
  <c r="DE90" i="1"/>
  <c r="CR90" i="1"/>
  <c r="CH90" i="1"/>
  <c r="BS90" i="1"/>
  <c r="EQ90" i="1" s="1"/>
  <c r="BB90" i="1"/>
  <c r="AR90" i="1"/>
  <c r="AH90" i="1"/>
  <c r="R90" i="1"/>
  <c r="BC90" i="1" s="1"/>
  <c r="FY89" i="1"/>
  <c r="FW89" i="1"/>
  <c r="FV89" i="1"/>
  <c r="FQ89" i="1"/>
  <c r="FP89" i="1"/>
  <c r="FK89" i="1"/>
  <c r="FJ89" i="1"/>
  <c r="FX89" i="1" s="1"/>
  <c r="FE89" i="1"/>
  <c r="FC89" i="1"/>
  <c r="FB89" i="1"/>
  <c r="EW89" i="1"/>
  <c r="EV89" i="1"/>
  <c r="FD89" i="1" s="1"/>
  <c r="EP89" i="1"/>
  <c r="EB89" i="1"/>
  <c r="DR89" i="1"/>
  <c r="DE89" i="1"/>
  <c r="CR89" i="1"/>
  <c r="CH89" i="1"/>
  <c r="BS89" i="1"/>
  <c r="EQ89" i="1" s="1"/>
  <c r="BB89" i="1"/>
  <c r="AR89" i="1"/>
  <c r="AH89" i="1"/>
  <c r="R89" i="1"/>
  <c r="BC89" i="1" s="1"/>
  <c r="FY88" i="1"/>
  <c r="FW88" i="1"/>
  <c r="FV88" i="1"/>
  <c r="FQ88" i="1"/>
  <c r="FP88" i="1"/>
  <c r="FK88" i="1"/>
  <c r="FJ88" i="1"/>
  <c r="FX88" i="1" s="1"/>
  <c r="FE88" i="1"/>
  <c r="FC88" i="1"/>
  <c r="FB88" i="1"/>
  <c r="EW88" i="1"/>
  <c r="EV88" i="1"/>
  <c r="FD88" i="1" s="1"/>
  <c r="EP88" i="1"/>
  <c r="EB88" i="1"/>
  <c r="DR88" i="1"/>
  <c r="DE88" i="1"/>
  <c r="CR88" i="1"/>
  <c r="CH88" i="1"/>
  <c r="BS88" i="1"/>
  <c r="EQ88" i="1" s="1"/>
  <c r="BB88" i="1"/>
  <c r="AR88" i="1"/>
  <c r="AH88" i="1"/>
  <c r="R88" i="1"/>
  <c r="BC88" i="1" s="1"/>
  <c r="FY87" i="1"/>
  <c r="FW87" i="1"/>
  <c r="FV87" i="1"/>
  <c r="FQ87" i="1"/>
  <c r="FP87" i="1"/>
  <c r="FK87" i="1"/>
  <c r="FJ87" i="1"/>
  <c r="FX87" i="1" s="1"/>
  <c r="FE87" i="1"/>
  <c r="FC87" i="1"/>
  <c r="FB87" i="1"/>
  <c r="EW87" i="1"/>
  <c r="EV87" i="1"/>
  <c r="FD87" i="1" s="1"/>
  <c r="EP87" i="1"/>
  <c r="EB87" i="1"/>
  <c r="DR87" i="1"/>
  <c r="DE87" i="1"/>
  <c r="CR87" i="1"/>
  <c r="CH87" i="1"/>
  <c r="BS87" i="1"/>
  <c r="EQ87" i="1" s="1"/>
  <c r="BB87" i="1"/>
  <c r="AR87" i="1"/>
  <c r="AH87" i="1"/>
  <c r="R87" i="1"/>
  <c r="BC87" i="1" s="1"/>
  <c r="FY86" i="1"/>
  <c r="FW86" i="1"/>
  <c r="FV86" i="1"/>
  <c r="FQ86" i="1"/>
  <c r="FP86" i="1"/>
  <c r="FK86" i="1"/>
  <c r="FJ86" i="1"/>
  <c r="FX86" i="1" s="1"/>
  <c r="FE86" i="1"/>
  <c r="FC86" i="1"/>
  <c r="FB86" i="1"/>
  <c r="EW86" i="1"/>
  <c r="EV86" i="1"/>
  <c r="FD86" i="1" s="1"/>
  <c r="EP86" i="1"/>
  <c r="EB86" i="1"/>
  <c r="DR86" i="1"/>
  <c r="DE86" i="1"/>
  <c r="CR86" i="1"/>
  <c r="CH86" i="1"/>
  <c r="BS86" i="1"/>
  <c r="EQ86" i="1" s="1"/>
  <c r="BB86" i="1"/>
  <c r="AR86" i="1"/>
  <c r="AH86" i="1"/>
  <c r="R86" i="1"/>
  <c r="BC86" i="1" s="1"/>
  <c r="FY85" i="1"/>
  <c r="FW85" i="1"/>
  <c r="FV85" i="1"/>
  <c r="FQ85" i="1"/>
  <c r="FP85" i="1"/>
  <c r="FK85" i="1"/>
  <c r="FJ85" i="1"/>
  <c r="FX85" i="1" s="1"/>
  <c r="FE85" i="1"/>
  <c r="FC85" i="1"/>
  <c r="FB85" i="1"/>
  <c r="EW85" i="1"/>
  <c r="EV85" i="1"/>
  <c r="FD85" i="1" s="1"/>
  <c r="EP85" i="1"/>
  <c r="EB85" i="1"/>
  <c r="DR85" i="1"/>
  <c r="DE85" i="1"/>
  <c r="CR85" i="1"/>
  <c r="CH85" i="1"/>
  <c r="BS85" i="1"/>
  <c r="EQ85" i="1" s="1"/>
  <c r="BB85" i="1"/>
  <c r="AR85" i="1"/>
  <c r="AH85" i="1"/>
  <c r="R85" i="1"/>
  <c r="BC85" i="1" s="1"/>
  <c r="FY84" i="1"/>
  <c r="FW84" i="1"/>
  <c r="FV84" i="1"/>
  <c r="FQ84" i="1"/>
  <c r="FP84" i="1"/>
  <c r="FK84" i="1"/>
  <c r="FJ84" i="1"/>
  <c r="FX84" i="1" s="1"/>
  <c r="FE84" i="1"/>
  <c r="FC84" i="1"/>
  <c r="FB84" i="1"/>
  <c r="EW84" i="1"/>
  <c r="EV84" i="1"/>
  <c r="FD84" i="1" s="1"/>
  <c r="EP84" i="1"/>
  <c r="EB84" i="1"/>
  <c r="DR84" i="1"/>
  <c r="DE84" i="1"/>
  <c r="CR84" i="1"/>
  <c r="CH84" i="1"/>
  <c r="BS84" i="1"/>
  <c r="EQ84" i="1" s="1"/>
  <c r="BB84" i="1"/>
  <c r="AR84" i="1"/>
  <c r="AH84" i="1"/>
  <c r="R84" i="1"/>
  <c r="BC84" i="1" s="1"/>
  <c r="FY83" i="1"/>
  <c r="FW83" i="1"/>
  <c r="FV83" i="1"/>
  <c r="FQ83" i="1"/>
  <c r="FP83" i="1"/>
  <c r="FK83" i="1"/>
  <c r="FJ83" i="1"/>
  <c r="FX83" i="1" s="1"/>
  <c r="FE83" i="1"/>
  <c r="FC83" i="1"/>
  <c r="FB83" i="1"/>
  <c r="EW83" i="1"/>
  <c r="EV83" i="1"/>
  <c r="FD83" i="1" s="1"/>
  <c r="EP83" i="1"/>
  <c r="EB83" i="1"/>
  <c r="DR83" i="1"/>
  <c r="DE83" i="1"/>
  <c r="CR83" i="1"/>
  <c r="CH83" i="1"/>
  <c r="BS83" i="1"/>
  <c r="EQ83" i="1" s="1"/>
  <c r="BB83" i="1"/>
  <c r="AR83" i="1"/>
  <c r="AH83" i="1"/>
  <c r="R83" i="1"/>
  <c r="BC83" i="1" s="1"/>
  <c r="FY82" i="1"/>
  <c r="FW82" i="1"/>
  <c r="FV82" i="1"/>
  <c r="FQ82" i="1"/>
  <c r="FP82" i="1"/>
  <c r="FK82" i="1"/>
  <c r="FJ82" i="1"/>
  <c r="FX82" i="1" s="1"/>
  <c r="FE82" i="1"/>
  <c r="FC82" i="1"/>
  <c r="FB82" i="1"/>
  <c r="EW82" i="1"/>
  <c r="EV82" i="1"/>
  <c r="FD82" i="1" s="1"/>
  <c r="EP82" i="1"/>
  <c r="EB82" i="1"/>
  <c r="DR82" i="1"/>
  <c r="DE82" i="1"/>
  <c r="CR82" i="1"/>
  <c r="CH82" i="1"/>
  <c r="BS82" i="1"/>
  <c r="EQ82" i="1" s="1"/>
  <c r="BB82" i="1"/>
  <c r="AR82" i="1"/>
  <c r="AH82" i="1"/>
  <c r="R82" i="1"/>
  <c r="BC82" i="1" s="1"/>
  <c r="FY81" i="1"/>
  <c r="FW81" i="1"/>
  <c r="FV81" i="1"/>
  <c r="FQ81" i="1"/>
  <c r="FP81" i="1"/>
  <c r="FK81" i="1"/>
  <c r="FJ81" i="1"/>
  <c r="FX81" i="1" s="1"/>
  <c r="FE81" i="1"/>
  <c r="FC81" i="1"/>
  <c r="FB81" i="1"/>
  <c r="EW81" i="1"/>
  <c r="EV81" i="1"/>
  <c r="FD81" i="1" s="1"/>
  <c r="EP81" i="1"/>
  <c r="EB81" i="1"/>
  <c r="DR81" i="1"/>
  <c r="DE81" i="1"/>
  <c r="CR81" i="1"/>
  <c r="CH81" i="1"/>
  <c r="BS81" i="1"/>
  <c r="EQ81" i="1" s="1"/>
  <c r="BB81" i="1"/>
  <c r="AR81" i="1"/>
  <c r="AH81" i="1"/>
  <c r="R81" i="1"/>
  <c r="BC81" i="1" s="1"/>
  <c r="FY80" i="1"/>
  <c r="FW80" i="1"/>
  <c r="FV80" i="1"/>
  <c r="FQ80" i="1"/>
  <c r="FP80" i="1"/>
  <c r="FK80" i="1"/>
  <c r="FJ80" i="1"/>
  <c r="FX80" i="1" s="1"/>
  <c r="FE80" i="1"/>
  <c r="FC80" i="1"/>
  <c r="FB80" i="1"/>
  <c r="EW80" i="1"/>
  <c r="EV80" i="1"/>
  <c r="FD80" i="1" s="1"/>
  <c r="EP80" i="1"/>
  <c r="EB80" i="1"/>
  <c r="DR80" i="1"/>
  <c r="DE80" i="1"/>
  <c r="CR80" i="1"/>
  <c r="CH80" i="1"/>
  <c r="BS80" i="1"/>
  <c r="EQ80" i="1" s="1"/>
  <c r="BB80" i="1"/>
  <c r="AR80" i="1"/>
  <c r="AH80" i="1"/>
  <c r="R80" i="1"/>
  <c r="BC80" i="1" s="1"/>
  <c r="FY79" i="1"/>
  <c r="FW79" i="1"/>
  <c r="FV79" i="1"/>
  <c r="FQ79" i="1"/>
  <c r="FP79" i="1"/>
  <c r="FK79" i="1"/>
  <c r="FJ79" i="1"/>
  <c r="FX79" i="1" s="1"/>
  <c r="FE79" i="1"/>
  <c r="FC79" i="1"/>
  <c r="FB79" i="1"/>
  <c r="EW79" i="1"/>
  <c r="EV79" i="1"/>
  <c r="FD79" i="1" s="1"/>
  <c r="EP79" i="1"/>
  <c r="EB79" i="1"/>
  <c r="DR79" i="1"/>
  <c r="DE79" i="1"/>
  <c r="CR79" i="1"/>
  <c r="CH79" i="1"/>
  <c r="BS79" i="1"/>
  <c r="EQ79" i="1" s="1"/>
  <c r="BB79" i="1"/>
  <c r="AR79" i="1"/>
  <c r="AH79" i="1"/>
  <c r="R79" i="1"/>
  <c r="BC79" i="1" s="1"/>
  <c r="FY78" i="1"/>
  <c r="FW78" i="1"/>
  <c r="FV78" i="1"/>
  <c r="FQ78" i="1"/>
  <c r="FP78" i="1"/>
  <c r="FK78" i="1"/>
  <c r="FJ78" i="1"/>
  <c r="FX78" i="1" s="1"/>
  <c r="FE78" i="1"/>
  <c r="FC78" i="1"/>
  <c r="FB78" i="1"/>
  <c r="EW78" i="1"/>
  <c r="EV78" i="1"/>
  <c r="FD78" i="1" s="1"/>
  <c r="EP78" i="1"/>
  <c r="EB78" i="1"/>
  <c r="DR78" i="1"/>
  <c r="DE78" i="1"/>
  <c r="CR78" i="1"/>
  <c r="CH78" i="1"/>
  <c r="BS78" i="1"/>
  <c r="EQ78" i="1" s="1"/>
  <c r="BB78" i="1"/>
  <c r="AR78" i="1"/>
  <c r="AH78" i="1"/>
  <c r="R78" i="1"/>
  <c r="BC78" i="1" s="1"/>
  <c r="FY77" i="1"/>
  <c r="FW77" i="1"/>
  <c r="FV77" i="1"/>
  <c r="FQ77" i="1"/>
  <c r="FP77" i="1"/>
  <c r="FK77" i="1"/>
  <c r="FJ77" i="1"/>
  <c r="FX77" i="1" s="1"/>
  <c r="FE77" i="1"/>
  <c r="FC77" i="1"/>
  <c r="FB77" i="1"/>
  <c r="EW77" i="1"/>
  <c r="EV77" i="1"/>
  <c r="FD77" i="1" s="1"/>
  <c r="EP77" i="1"/>
  <c r="EB77" i="1"/>
  <c r="DR77" i="1"/>
  <c r="DE77" i="1"/>
  <c r="CR77" i="1"/>
  <c r="CH77" i="1"/>
  <c r="BS77" i="1"/>
  <c r="EQ77" i="1" s="1"/>
  <c r="BB77" i="1"/>
  <c r="AR77" i="1"/>
  <c r="AH77" i="1"/>
  <c r="R77" i="1"/>
  <c r="BC77" i="1" s="1"/>
  <c r="FY76" i="1"/>
  <c r="FW76" i="1"/>
  <c r="FV76" i="1"/>
  <c r="FQ76" i="1"/>
  <c r="FP76" i="1"/>
  <c r="FK76" i="1"/>
  <c r="FJ76" i="1"/>
  <c r="FX76" i="1" s="1"/>
  <c r="FE76" i="1"/>
  <c r="FC76" i="1"/>
  <c r="FB76" i="1"/>
  <c r="EW76" i="1"/>
  <c r="EV76" i="1"/>
  <c r="FD76" i="1" s="1"/>
  <c r="EP76" i="1"/>
  <c r="EB76" i="1"/>
  <c r="DR76" i="1"/>
  <c r="DE76" i="1"/>
  <c r="CR76" i="1"/>
  <c r="CH76" i="1"/>
  <c r="BS76" i="1"/>
  <c r="EQ76" i="1" s="1"/>
  <c r="BB76" i="1"/>
  <c r="AR76" i="1"/>
  <c r="AH76" i="1"/>
  <c r="R76" i="1"/>
  <c r="BC76" i="1" s="1"/>
  <c r="FY75" i="1"/>
  <c r="FW75" i="1"/>
  <c r="FV75" i="1"/>
  <c r="FQ75" i="1"/>
  <c r="FP75" i="1"/>
  <c r="FK75" i="1"/>
  <c r="FJ75" i="1"/>
  <c r="FX75" i="1" s="1"/>
  <c r="FE75" i="1"/>
  <c r="FC75" i="1"/>
  <c r="FB75" i="1"/>
  <c r="EW75" i="1"/>
  <c r="EV75" i="1"/>
  <c r="FD75" i="1" s="1"/>
  <c r="EP75" i="1"/>
  <c r="EB75" i="1"/>
  <c r="DR75" i="1"/>
  <c r="DE75" i="1"/>
  <c r="CR75" i="1"/>
  <c r="CH75" i="1"/>
  <c r="BS75" i="1"/>
  <c r="EQ75" i="1" s="1"/>
  <c r="BB75" i="1"/>
  <c r="AR75" i="1"/>
  <c r="AH75" i="1"/>
  <c r="R75" i="1"/>
  <c r="BC75" i="1" s="1"/>
  <c r="FY74" i="1"/>
  <c r="FW74" i="1"/>
  <c r="FV74" i="1"/>
  <c r="FQ74" i="1"/>
  <c r="FP74" i="1"/>
  <c r="FK74" i="1"/>
  <c r="FJ74" i="1"/>
  <c r="FX74" i="1" s="1"/>
  <c r="FE74" i="1"/>
  <c r="FC74" i="1"/>
  <c r="FB74" i="1"/>
  <c r="EW74" i="1"/>
  <c r="EV74" i="1"/>
  <c r="FD74" i="1" s="1"/>
  <c r="EP74" i="1"/>
  <c r="EB74" i="1"/>
  <c r="DR74" i="1"/>
  <c r="DE74" i="1"/>
  <c r="CR74" i="1"/>
  <c r="CH74" i="1"/>
  <c r="BS74" i="1"/>
  <c r="EQ74" i="1" s="1"/>
  <c r="BB74" i="1"/>
  <c r="AR74" i="1"/>
  <c r="AH74" i="1"/>
  <c r="R74" i="1"/>
  <c r="BC74" i="1" s="1"/>
  <c r="FY73" i="1"/>
  <c r="FW73" i="1"/>
  <c r="FV73" i="1"/>
  <c r="FQ73" i="1"/>
  <c r="FP73" i="1"/>
  <c r="FK73" i="1"/>
  <c r="FJ73" i="1"/>
  <c r="FX73" i="1" s="1"/>
  <c r="FE73" i="1"/>
  <c r="FC73" i="1"/>
  <c r="FB73" i="1"/>
  <c r="EW73" i="1"/>
  <c r="EV73" i="1"/>
  <c r="FD73" i="1" s="1"/>
  <c r="EP73" i="1"/>
  <c r="EB73" i="1"/>
  <c r="DR73" i="1"/>
  <c r="DE73" i="1"/>
  <c r="CR73" i="1"/>
  <c r="CH73" i="1"/>
  <c r="BS73" i="1"/>
  <c r="EQ73" i="1" s="1"/>
  <c r="BB73" i="1"/>
  <c r="AR73" i="1"/>
  <c r="AH73" i="1"/>
  <c r="R73" i="1"/>
  <c r="BC73" i="1" s="1"/>
  <c r="FY72" i="1"/>
  <c r="FW72" i="1"/>
  <c r="FV72" i="1"/>
  <c r="FQ72" i="1"/>
  <c r="FP72" i="1"/>
  <c r="FK72" i="1"/>
  <c r="FJ72" i="1"/>
  <c r="FX72" i="1" s="1"/>
  <c r="FE72" i="1"/>
  <c r="FC72" i="1"/>
  <c r="FB72" i="1"/>
  <c r="EW72" i="1"/>
  <c r="EV72" i="1"/>
  <c r="FD72" i="1" s="1"/>
  <c r="EP72" i="1"/>
  <c r="EB72" i="1"/>
  <c r="DR72" i="1"/>
  <c r="DE72" i="1"/>
  <c r="CR72" i="1"/>
  <c r="CH72" i="1"/>
  <c r="BS72" i="1"/>
  <c r="EQ72" i="1" s="1"/>
  <c r="BB72" i="1"/>
  <c r="AR72" i="1"/>
  <c r="AH72" i="1"/>
  <c r="R72" i="1"/>
  <c r="BC72" i="1" s="1"/>
  <c r="FY71" i="1"/>
  <c r="FW71" i="1"/>
  <c r="FV71" i="1"/>
  <c r="FQ71" i="1"/>
  <c r="FP71" i="1"/>
  <c r="FK71" i="1"/>
  <c r="FJ71" i="1"/>
  <c r="FX71" i="1" s="1"/>
  <c r="FE71" i="1"/>
  <c r="FC71" i="1"/>
  <c r="FB71" i="1"/>
  <c r="EW71" i="1"/>
  <c r="EV71" i="1"/>
  <c r="FD71" i="1" s="1"/>
  <c r="EP71" i="1"/>
  <c r="EB71" i="1"/>
  <c r="DR71" i="1"/>
  <c r="DE71" i="1"/>
  <c r="CR71" i="1"/>
  <c r="CH71" i="1"/>
  <c r="BS71" i="1"/>
  <c r="EQ71" i="1" s="1"/>
  <c r="BB71" i="1"/>
  <c r="AR71" i="1"/>
  <c r="AH71" i="1"/>
  <c r="R71" i="1"/>
  <c r="BC71" i="1" s="1"/>
  <c r="FY70" i="1"/>
  <c r="FW70" i="1"/>
  <c r="FV70" i="1"/>
  <c r="FQ70" i="1"/>
  <c r="FP70" i="1"/>
  <c r="FK70" i="1"/>
  <c r="FJ70" i="1"/>
  <c r="FX70" i="1" s="1"/>
  <c r="FE70" i="1"/>
  <c r="FC70" i="1"/>
  <c r="FB70" i="1"/>
  <c r="EW70" i="1"/>
  <c r="EV70" i="1"/>
  <c r="FD70" i="1" s="1"/>
  <c r="EP70" i="1"/>
  <c r="EB70" i="1"/>
  <c r="DR70" i="1"/>
  <c r="DE70" i="1"/>
  <c r="CR70" i="1"/>
  <c r="CH70" i="1"/>
  <c r="BS70" i="1"/>
  <c r="EQ70" i="1" s="1"/>
  <c r="BB70" i="1"/>
  <c r="AR70" i="1"/>
  <c r="AH70" i="1"/>
  <c r="R70" i="1"/>
  <c r="BC70" i="1" s="1"/>
  <c r="FY69" i="1"/>
  <c r="FW69" i="1"/>
  <c r="FV69" i="1"/>
  <c r="FQ69" i="1"/>
  <c r="FP69" i="1"/>
  <c r="FK69" i="1"/>
  <c r="FJ69" i="1"/>
  <c r="FX69" i="1" s="1"/>
  <c r="FE69" i="1"/>
  <c r="FC69" i="1"/>
  <c r="FB69" i="1"/>
  <c r="EW69" i="1"/>
  <c r="EV69" i="1"/>
  <c r="FD69" i="1" s="1"/>
  <c r="EP69" i="1"/>
  <c r="EB69" i="1"/>
  <c r="DR69" i="1"/>
  <c r="DE69" i="1"/>
  <c r="CR69" i="1"/>
  <c r="CH69" i="1"/>
  <c r="BS69" i="1"/>
  <c r="EQ69" i="1" s="1"/>
  <c r="BB69" i="1"/>
  <c r="AR69" i="1"/>
  <c r="AH69" i="1"/>
  <c r="R69" i="1"/>
  <c r="BC69" i="1" s="1"/>
  <c r="FY68" i="1"/>
  <c r="FW68" i="1"/>
  <c r="FV68" i="1"/>
  <c r="FQ68" i="1"/>
  <c r="FP68" i="1"/>
  <c r="FK68" i="1"/>
  <c r="FJ68" i="1"/>
  <c r="FX68" i="1" s="1"/>
  <c r="FE68" i="1"/>
  <c r="FC68" i="1"/>
  <c r="FB68" i="1"/>
  <c r="EW68" i="1"/>
  <c r="EV68" i="1"/>
  <c r="FD68" i="1" s="1"/>
  <c r="EP68" i="1"/>
  <c r="EB68" i="1"/>
  <c r="DR68" i="1"/>
  <c r="DE68" i="1"/>
  <c r="CR68" i="1"/>
  <c r="CH68" i="1"/>
  <c r="BS68" i="1"/>
  <c r="EQ68" i="1" s="1"/>
  <c r="BB68" i="1"/>
  <c r="AR68" i="1"/>
  <c r="AH68" i="1"/>
  <c r="R68" i="1"/>
  <c r="BC68" i="1" s="1"/>
  <c r="FY67" i="1"/>
  <c r="FW67" i="1"/>
  <c r="FV67" i="1"/>
  <c r="FQ67" i="1"/>
  <c r="FP67" i="1"/>
  <c r="FK67" i="1"/>
  <c r="FJ67" i="1"/>
  <c r="FX67" i="1" s="1"/>
  <c r="FE67" i="1"/>
  <c r="FC67" i="1"/>
  <c r="FB67" i="1"/>
  <c r="EW67" i="1"/>
  <c r="EV67" i="1"/>
  <c r="FD67" i="1" s="1"/>
  <c r="EP67" i="1"/>
  <c r="EB67" i="1"/>
  <c r="DR67" i="1"/>
  <c r="DE67" i="1"/>
  <c r="CR67" i="1"/>
  <c r="CH67" i="1"/>
  <c r="BS67" i="1"/>
  <c r="EQ67" i="1" s="1"/>
  <c r="BB67" i="1"/>
  <c r="AR67" i="1"/>
  <c r="AH67" i="1"/>
  <c r="R67" i="1"/>
  <c r="BC67" i="1" s="1"/>
  <c r="FY66" i="1"/>
  <c r="FW66" i="1"/>
  <c r="FV66" i="1"/>
  <c r="FQ66" i="1"/>
  <c r="FP66" i="1"/>
  <c r="FK66" i="1"/>
  <c r="FJ66" i="1"/>
  <c r="FX66" i="1" s="1"/>
  <c r="FE66" i="1"/>
  <c r="FC66" i="1"/>
  <c r="FB66" i="1"/>
  <c r="EW66" i="1"/>
  <c r="EV66" i="1"/>
  <c r="FD66" i="1" s="1"/>
  <c r="EP66" i="1"/>
  <c r="EB66" i="1"/>
  <c r="DR66" i="1"/>
  <c r="DE66" i="1"/>
  <c r="CR66" i="1"/>
  <c r="CH66" i="1"/>
  <c r="BS66" i="1"/>
  <c r="EQ66" i="1" s="1"/>
  <c r="BB66" i="1"/>
  <c r="AR66" i="1"/>
  <c r="AH66" i="1"/>
  <c r="R66" i="1"/>
  <c r="BC66" i="1" s="1"/>
  <c r="FY65" i="1"/>
  <c r="FW65" i="1"/>
  <c r="FV65" i="1"/>
  <c r="FQ65" i="1"/>
  <c r="FP65" i="1"/>
  <c r="FK65" i="1"/>
  <c r="FJ65" i="1"/>
  <c r="FX65" i="1" s="1"/>
  <c r="FE65" i="1"/>
  <c r="FC65" i="1"/>
  <c r="FB65" i="1"/>
  <c r="EW65" i="1"/>
  <c r="EV65" i="1"/>
  <c r="FD65" i="1" s="1"/>
  <c r="EP65" i="1"/>
  <c r="EB65" i="1"/>
  <c r="DR65" i="1"/>
  <c r="DE65" i="1"/>
  <c r="CR65" i="1"/>
  <c r="CH65" i="1"/>
  <c r="BS65" i="1"/>
  <c r="EQ65" i="1" s="1"/>
  <c r="BB65" i="1"/>
  <c r="AR65" i="1"/>
  <c r="AH65" i="1"/>
  <c r="R65" i="1"/>
  <c r="BC65" i="1" s="1"/>
  <c r="FY64" i="1"/>
  <c r="FW64" i="1"/>
  <c r="FV64" i="1"/>
  <c r="FQ64" i="1"/>
  <c r="FP64" i="1"/>
  <c r="FK64" i="1"/>
  <c r="FJ64" i="1"/>
  <c r="FX64" i="1" s="1"/>
  <c r="FE64" i="1"/>
  <c r="FC64" i="1"/>
  <c r="FB64" i="1"/>
  <c r="EW64" i="1"/>
  <c r="EV64" i="1"/>
  <c r="FD64" i="1" s="1"/>
  <c r="EP64" i="1"/>
  <c r="EB64" i="1"/>
  <c r="DR64" i="1"/>
  <c r="DE64" i="1"/>
  <c r="CR64" i="1"/>
  <c r="CH64" i="1"/>
  <c r="BS64" i="1"/>
  <c r="EQ64" i="1" s="1"/>
  <c r="BB64" i="1"/>
  <c r="AR64" i="1"/>
  <c r="AH64" i="1"/>
  <c r="R64" i="1"/>
  <c r="BC64" i="1" s="1"/>
  <c r="FY63" i="1"/>
  <c r="FW63" i="1"/>
  <c r="FV63" i="1"/>
  <c r="FQ63" i="1"/>
  <c r="FP63" i="1"/>
  <c r="FK63" i="1"/>
  <c r="FJ63" i="1"/>
  <c r="FX63" i="1" s="1"/>
  <c r="FE63" i="1"/>
  <c r="FC63" i="1"/>
  <c r="FB63" i="1"/>
  <c r="EW63" i="1"/>
  <c r="EV63" i="1"/>
  <c r="FD63" i="1" s="1"/>
  <c r="EP63" i="1"/>
  <c r="EB63" i="1"/>
  <c r="DR63" i="1"/>
  <c r="DE63" i="1"/>
  <c r="CR63" i="1"/>
  <c r="CH63" i="1"/>
  <c r="BS63" i="1"/>
  <c r="EQ63" i="1" s="1"/>
  <c r="BB63" i="1"/>
  <c r="AR63" i="1"/>
  <c r="AH63" i="1"/>
  <c r="R63" i="1"/>
  <c r="BC63" i="1" s="1"/>
  <c r="FY62" i="1"/>
  <c r="FW62" i="1"/>
  <c r="FV62" i="1"/>
  <c r="FQ62" i="1"/>
  <c r="FP62" i="1"/>
  <c r="FK62" i="1"/>
  <c r="FJ62" i="1"/>
  <c r="FX62" i="1" s="1"/>
  <c r="FE62" i="1"/>
  <c r="FC62" i="1"/>
  <c r="FB62" i="1"/>
  <c r="EW62" i="1"/>
  <c r="EV62" i="1"/>
  <c r="FD62" i="1" s="1"/>
  <c r="EP62" i="1"/>
  <c r="EB62" i="1"/>
  <c r="DR62" i="1"/>
  <c r="DE62" i="1"/>
  <c r="CR62" i="1"/>
  <c r="CH62" i="1"/>
  <c r="BS62" i="1"/>
  <c r="EQ62" i="1" s="1"/>
  <c r="BB62" i="1"/>
  <c r="AR62" i="1"/>
  <c r="AH62" i="1"/>
  <c r="R62" i="1"/>
  <c r="BC62" i="1" s="1"/>
  <c r="FY61" i="1"/>
  <c r="FW61" i="1"/>
  <c r="FV61" i="1"/>
  <c r="FQ61" i="1"/>
  <c r="FP61" i="1"/>
  <c r="FK61" i="1"/>
  <c r="FJ61" i="1"/>
  <c r="FX61" i="1" s="1"/>
  <c r="FE61" i="1"/>
  <c r="FC61" i="1"/>
  <c r="FB61" i="1"/>
  <c r="EW61" i="1"/>
  <c r="EV61" i="1"/>
  <c r="FD61" i="1" s="1"/>
  <c r="EP61" i="1"/>
  <c r="EB61" i="1"/>
  <c r="DR61" i="1"/>
  <c r="DE61" i="1"/>
  <c r="CR61" i="1"/>
  <c r="CH61" i="1"/>
  <c r="BS61" i="1"/>
  <c r="EQ61" i="1" s="1"/>
  <c r="BB61" i="1"/>
  <c r="AR61" i="1"/>
  <c r="AH61" i="1"/>
  <c r="R61" i="1"/>
  <c r="BC61" i="1" s="1"/>
  <c r="FY60" i="1"/>
  <c r="FW60" i="1"/>
  <c r="FV60" i="1"/>
  <c r="FQ60" i="1"/>
  <c r="FP60" i="1"/>
  <c r="FK60" i="1"/>
  <c r="FJ60" i="1"/>
  <c r="FX60" i="1" s="1"/>
  <c r="FE60" i="1"/>
  <c r="FC60" i="1"/>
  <c r="FB60" i="1"/>
  <c r="EW60" i="1"/>
  <c r="EV60" i="1"/>
  <c r="FD60" i="1" s="1"/>
  <c r="EP60" i="1"/>
  <c r="EB60" i="1"/>
  <c r="DR60" i="1"/>
  <c r="DE60" i="1"/>
  <c r="CR60" i="1"/>
  <c r="CH60" i="1"/>
  <c r="BS60" i="1"/>
  <c r="EQ60" i="1" s="1"/>
  <c r="BB60" i="1"/>
  <c r="AR60" i="1"/>
  <c r="AH60" i="1"/>
  <c r="R60" i="1"/>
  <c r="BC60" i="1" s="1"/>
  <c r="FY59" i="1"/>
  <c r="FW59" i="1"/>
  <c r="FV59" i="1"/>
  <c r="FQ59" i="1"/>
  <c r="FP59" i="1"/>
  <c r="FK59" i="1"/>
  <c r="FJ59" i="1"/>
  <c r="FX59" i="1" s="1"/>
  <c r="FE59" i="1"/>
  <c r="FC59" i="1"/>
  <c r="FB59" i="1"/>
  <c r="EW59" i="1"/>
  <c r="EV59" i="1"/>
  <c r="FD59" i="1" s="1"/>
  <c r="EP59" i="1"/>
  <c r="EB59" i="1"/>
  <c r="DR59" i="1"/>
  <c r="DE59" i="1"/>
  <c r="CR59" i="1"/>
  <c r="CH59" i="1"/>
  <c r="BS59" i="1"/>
  <c r="EQ59" i="1" s="1"/>
  <c r="BB59" i="1"/>
  <c r="AR59" i="1"/>
  <c r="AH59" i="1"/>
  <c r="R59" i="1"/>
  <c r="BC59" i="1" s="1"/>
  <c r="FY58" i="1"/>
  <c r="FW58" i="1"/>
  <c r="FV58" i="1"/>
  <c r="FQ58" i="1"/>
  <c r="FP58" i="1"/>
  <c r="FK58" i="1"/>
  <c r="FJ58" i="1"/>
  <c r="FX58" i="1" s="1"/>
  <c r="FE58" i="1"/>
  <c r="FC58" i="1"/>
  <c r="FB58" i="1"/>
  <c r="EW58" i="1"/>
  <c r="EV58" i="1"/>
  <c r="FD58" i="1" s="1"/>
  <c r="EP58" i="1"/>
  <c r="EB58" i="1"/>
  <c r="DR58" i="1"/>
  <c r="DE58" i="1"/>
  <c r="CR58" i="1"/>
  <c r="CH58" i="1"/>
  <c r="BS58" i="1"/>
  <c r="EQ58" i="1" s="1"/>
  <c r="BB58" i="1"/>
  <c r="AR58" i="1"/>
  <c r="AH58" i="1"/>
  <c r="R58" i="1"/>
  <c r="BC58" i="1" s="1"/>
  <c r="FY57" i="1"/>
  <c r="FW57" i="1"/>
  <c r="FV57" i="1"/>
  <c r="FQ57" i="1"/>
  <c r="FP57" i="1"/>
  <c r="FK57" i="1"/>
  <c r="FJ57" i="1"/>
  <c r="FX57" i="1" s="1"/>
  <c r="FE57" i="1"/>
  <c r="FC57" i="1"/>
  <c r="FB57" i="1"/>
  <c r="EW57" i="1"/>
  <c r="EV57" i="1"/>
  <c r="FD57" i="1" s="1"/>
  <c r="EP57" i="1"/>
  <c r="EB57" i="1"/>
  <c r="DR57" i="1"/>
  <c r="DE57" i="1"/>
  <c r="CR57" i="1"/>
  <c r="CH57" i="1"/>
  <c r="BS57" i="1"/>
  <c r="EQ57" i="1" s="1"/>
  <c r="BB57" i="1"/>
  <c r="AR57" i="1"/>
  <c r="AH57" i="1"/>
  <c r="R57" i="1"/>
  <c r="BC57" i="1" s="1"/>
  <c r="FY56" i="1"/>
  <c r="FW56" i="1"/>
  <c r="FV56" i="1"/>
  <c r="FQ56" i="1"/>
  <c r="FP56" i="1"/>
  <c r="FK56" i="1"/>
  <c r="FJ56" i="1"/>
  <c r="FX56" i="1" s="1"/>
  <c r="FE56" i="1"/>
  <c r="FC56" i="1"/>
  <c r="FB56" i="1"/>
  <c r="EW56" i="1"/>
  <c r="EV56" i="1"/>
  <c r="FD56" i="1" s="1"/>
  <c r="EP56" i="1"/>
  <c r="EB56" i="1"/>
  <c r="DR56" i="1"/>
  <c r="DE56" i="1"/>
  <c r="CR56" i="1"/>
  <c r="CH56" i="1"/>
  <c r="BS56" i="1"/>
  <c r="EQ56" i="1" s="1"/>
  <c r="BB56" i="1"/>
  <c r="AR56" i="1"/>
  <c r="AH56" i="1"/>
  <c r="R56" i="1"/>
  <c r="BC56" i="1" s="1"/>
  <c r="FY55" i="1"/>
  <c r="FW55" i="1"/>
  <c r="FV55" i="1"/>
  <c r="FQ55" i="1"/>
  <c r="FP55" i="1"/>
  <c r="FK55" i="1"/>
  <c r="FJ55" i="1"/>
  <c r="FX55" i="1" s="1"/>
  <c r="FE55" i="1"/>
  <c r="FC55" i="1"/>
  <c r="FB55" i="1"/>
  <c r="EW55" i="1"/>
  <c r="EV55" i="1"/>
  <c r="FD55" i="1" s="1"/>
  <c r="EP55" i="1"/>
  <c r="EB55" i="1"/>
  <c r="DR55" i="1"/>
  <c r="DE55" i="1"/>
  <c r="CR55" i="1"/>
  <c r="CH55" i="1"/>
  <c r="BS55" i="1"/>
  <c r="EQ55" i="1" s="1"/>
  <c r="BB55" i="1"/>
  <c r="AR55" i="1"/>
  <c r="AH55" i="1"/>
  <c r="R55" i="1"/>
  <c r="BC55" i="1" s="1"/>
  <c r="FY54" i="1"/>
  <c r="FW54" i="1"/>
  <c r="FV54" i="1"/>
  <c r="FQ54" i="1"/>
  <c r="FP54" i="1"/>
  <c r="FK54" i="1"/>
  <c r="FJ54" i="1"/>
  <c r="FX54" i="1" s="1"/>
  <c r="FE54" i="1"/>
  <c r="FC54" i="1"/>
  <c r="FB54" i="1"/>
  <c r="EW54" i="1"/>
  <c r="EV54" i="1"/>
  <c r="FD54" i="1" s="1"/>
  <c r="EP54" i="1"/>
  <c r="EB54" i="1"/>
  <c r="DR54" i="1"/>
  <c r="DE54" i="1"/>
  <c r="CR54" i="1"/>
  <c r="CH54" i="1"/>
  <c r="BS54" i="1"/>
  <c r="EQ54" i="1" s="1"/>
  <c r="BB54" i="1"/>
  <c r="AR54" i="1"/>
  <c r="AH54" i="1"/>
  <c r="R54" i="1"/>
  <c r="BC54" i="1" s="1"/>
  <c r="FY53" i="1"/>
  <c r="FW53" i="1"/>
  <c r="FV53" i="1"/>
  <c r="FQ53" i="1"/>
  <c r="FP53" i="1"/>
  <c r="FK53" i="1"/>
  <c r="FJ53" i="1"/>
  <c r="FX53" i="1" s="1"/>
  <c r="FE53" i="1"/>
  <c r="FC53" i="1"/>
  <c r="FB53" i="1"/>
  <c r="EW53" i="1"/>
  <c r="EV53" i="1"/>
  <c r="FD53" i="1" s="1"/>
  <c r="EP53" i="1"/>
  <c r="EB53" i="1"/>
  <c r="DR53" i="1"/>
  <c r="DE53" i="1"/>
  <c r="CR53" i="1"/>
  <c r="CH53" i="1"/>
  <c r="BS53" i="1"/>
  <c r="EQ53" i="1" s="1"/>
  <c r="BB53" i="1"/>
  <c r="AR53" i="1"/>
  <c r="AH53" i="1"/>
  <c r="R53" i="1"/>
  <c r="BC53" i="1" s="1"/>
  <c r="FY52" i="1"/>
  <c r="FW52" i="1"/>
  <c r="FV52" i="1"/>
  <c r="FQ52" i="1"/>
  <c r="FP52" i="1"/>
  <c r="FK52" i="1"/>
  <c r="FJ52" i="1"/>
  <c r="FX52" i="1" s="1"/>
  <c r="FE52" i="1"/>
  <c r="FC52" i="1"/>
  <c r="FB52" i="1"/>
  <c r="EW52" i="1"/>
  <c r="EV52" i="1"/>
  <c r="FD52" i="1" s="1"/>
  <c r="EP52" i="1"/>
  <c r="EB52" i="1"/>
  <c r="DR52" i="1"/>
  <c r="DE52" i="1"/>
  <c r="CR52" i="1"/>
  <c r="CH52" i="1"/>
  <c r="BS52" i="1"/>
  <c r="EQ52" i="1" s="1"/>
  <c r="BB52" i="1"/>
  <c r="AR52" i="1"/>
  <c r="AH52" i="1"/>
  <c r="R52" i="1"/>
  <c r="BC52" i="1" s="1"/>
  <c r="FY51" i="1"/>
  <c r="FW51" i="1"/>
  <c r="FV51" i="1"/>
  <c r="FQ51" i="1"/>
  <c r="FP51" i="1"/>
  <c r="FK51" i="1"/>
  <c r="FJ51" i="1"/>
  <c r="FX51" i="1" s="1"/>
  <c r="FE51" i="1"/>
  <c r="FC51" i="1"/>
  <c r="FB51" i="1"/>
  <c r="EW51" i="1"/>
  <c r="EV51" i="1"/>
  <c r="FD51" i="1" s="1"/>
  <c r="EP51" i="1"/>
  <c r="EB51" i="1"/>
  <c r="DR51" i="1"/>
  <c r="DE51" i="1"/>
  <c r="CR51" i="1"/>
  <c r="CH51" i="1"/>
  <c r="BS51" i="1"/>
  <c r="EQ51" i="1" s="1"/>
  <c r="BB51" i="1"/>
  <c r="AR51" i="1"/>
  <c r="AH51" i="1"/>
  <c r="R51" i="1"/>
  <c r="BC51" i="1" s="1"/>
  <c r="FY50" i="1"/>
  <c r="FW50" i="1"/>
  <c r="FV50" i="1"/>
  <c r="FQ50" i="1"/>
  <c r="FP50" i="1"/>
  <c r="FK50" i="1"/>
  <c r="FJ50" i="1"/>
  <c r="FX50" i="1" s="1"/>
  <c r="FE50" i="1"/>
  <c r="FC50" i="1"/>
  <c r="FB50" i="1"/>
  <c r="EW50" i="1"/>
  <c r="EV50" i="1"/>
  <c r="FD50" i="1" s="1"/>
  <c r="EP50" i="1"/>
  <c r="EB50" i="1"/>
  <c r="DR50" i="1"/>
  <c r="DE50" i="1"/>
  <c r="CR50" i="1"/>
  <c r="CH50" i="1"/>
  <c r="BS50" i="1"/>
  <c r="EQ50" i="1" s="1"/>
  <c r="BB50" i="1"/>
  <c r="AR50" i="1"/>
  <c r="AH50" i="1"/>
  <c r="R50" i="1"/>
  <c r="BC50" i="1" s="1"/>
  <c r="FY49" i="1"/>
  <c r="FW49" i="1"/>
  <c r="FV49" i="1"/>
  <c r="FQ49" i="1"/>
  <c r="FP49" i="1"/>
  <c r="FK49" i="1"/>
  <c r="FJ49" i="1"/>
  <c r="FX49" i="1" s="1"/>
  <c r="FE49" i="1"/>
  <c r="FC49" i="1"/>
  <c r="FB49" i="1"/>
  <c r="EW49" i="1"/>
  <c r="EV49" i="1"/>
  <c r="FD49" i="1" s="1"/>
  <c r="EP49" i="1"/>
  <c r="EB49" i="1"/>
  <c r="DR49" i="1"/>
  <c r="DE49" i="1"/>
  <c r="CR49" i="1"/>
  <c r="CH49" i="1"/>
  <c r="BS49" i="1"/>
  <c r="EQ49" i="1" s="1"/>
  <c r="BB49" i="1"/>
  <c r="AR49" i="1"/>
  <c r="AH49" i="1"/>
  <c r="R49" i="1"/>
  <c r="BC49" i="1" s="1"/>
  <c r="FY48" i="1"/>
  <c r="FW48" i="1"/>
  <c r="FV48" i="1"/>
  <c r="FQ48" i="1"/>
  <c r="FP48" i="1"/>
  <c r="FK48" i="1"/>
  <c r="FJ48" i="1"/>
  <c r="FX48" i="1" s="1"/>
  <c r="FE48" i="1"/>
  <c r="FC48" i="1"/>
  <c r="FB48" i="1"/>
  <c r="EW48" i="1"/>
  <c r="EV48" i="1"/>
  <c r="FD48" i="1" s="1"/>
  <c r="EP48" i="1"/>
  <c r="EB48" i="1"/>
  <c r="DR48" i="1"/>
  <c r="DE48" i="1"/>
  <c r="CR48" i="1"/>
  <c r="CH48" i="1"/>
  <c r="BS48" i="1"/>
  <c r="EQ48" i="1" s="1"/>
  <c r="BB48" i="1"/>
  <c r="AR48" i="1"/>
  <c r="AH48" i="1"/>
  <c r="R48" i="1"/>
  <c r="BC48" i="1" s="1"/>
  <c r="FY47" i="1"/>
  <c r="FW47" i="1"/>
  <c r="FV47" i="1"/>
  <c r="FQ47" i="1"/>
  <c r="FP47" i="1"/>
  <c r="FK47" i="1"/>
  <c r="FJ47" i="1"/>
  <c r="FX47" i="1" s="1"/>
  <c r="FE47" i="1"/>
  <c r="FC47" i="1"/>
  <c r="FB47" i="1"/>
  <c r="EW47" i="1"/>
  <c r="EV47" i="1"/>
  <c r="FD47" i="1" s="1"/>
  <c r="EP47" i="1"/>
  <c r="EB47" i="1"/>
  <c r="DR47" i="1"/>
  <c r="DE47" i="1"/>
  <c r="CR47" i="1"/>
  <c r="CH47" i="1"/>
  <c r="BS47" i="1"/>
  <c r="EQ47" i="1" s="1"/>
  <c r="BB47" i="1"/>
  <c r="AR47" i="1"/>
  <c r="AH47" i="1"/>
  <c r="R47" i="1"/>
  <c r="BC47" i="1" s="1"/>
  <c r="FY46" i="1"/>
  <c r="FW46" i="1"/>
  <c r="FV46" i="1"/>
  <c r="FQ46" i="1"/>
  <c r="FP46" i="1"/>
  <c r="FK46" i="1"/>
  <c r="FJ46" i="1"/>
  <c r="FX46" i="1" s="1"/>
  <c r="FE46" i="1"/>
  <c r="FC46" i="1"/>
  <c r="FB46" i="1"/>
  <c r="EW46" i="1"/>
  <c r="EV46" i="1"/>
  <c r="FD46" i="1" s="1"/>
  <c r="EP46" i="1"/>
  <c r="EB46" i="1"/>
  <c r="DR46" i="1"/>
  <c r="DE46" i="1"/>
  <c r="CR46" i="1"/>
  <c r="CH46" i="1"/>
  <c r="BS46" i="1"/>
  <c r="EQ46" i="1" s="1"/>
  <c r="BB46" i="1"/>
  <c r="AR46" i="1"/>
  <c r="AH46" i="1"/>
  <c r="R46" i="1"/>
  <c r="BC46" i="1" s="1"/>
  <c r="FY45" i="1"/>
  <c r="FW45" i="1"/>
  <c r="FV45" i="1"/>
  <c r="FQ45" i="1"/>
  <c r="FP45" i="1"/>
  <c r="FK45" i="1"/>
  <c r="FJ45" i="1"/>
  <c r="FX45" i="1" s="1"/>
  <c r="FE45" i="1"/>
  <c r="FC45" i="1"/>
  <c r="FB45" i="1"/>
  <c r="EW45" i="1"/>
  <c r="EV45" i="1"/>
  <c r="FD45" i="1" s="1"/>
  <c r="EP45" i="1"/>
  <c r="EB45" i="1"/>
  <c r="DR45" i="1"/>
  <c r="DE45" i="1"/>
  <c r="CR45" i="1"/>
  <c r="CH45" i="1"/>
  <c r="BS45" i="1"/>
  <c r="EQ45" i="1" s="1"/>
  <c r="BB45" i="1"/>
  <c r="AR45" i="1"/>
  <c r="AH45" i="1"/>
  <c r="R45" i="1"/>
  <c r="BC45" i="1" s="1"/>
  <c r="FY44" i="1"/>
  <c r="FW44" i="1"/>
  <c r="FV44" i="1"/>
  <c r="FQ44" i="1"/>
  <c r="FP44" i="1"/>
  <c r="FK44" i="1"/>
  <c r="FJ44" i="1"/>
  <c r="FX44" i="1" s="1"/>
  <c r="FE44" i="1"/>
  <c r="FC44" i="1"/>
  <c r="FB44" i="1"/>
  <c r="EW44" i="1"/>
  <c r="EV44" i="1"/>
  <c r="FD44" i="1" s="1"/>
  <c r="EP44" i="1"/>
  <c r="EB44" i="1"/>
  <c r="DR44" i="1"/>
  <c r="DE44" i="1"/>
  <c r="CR44" i="1"/>
  <c r="CH44" i="1"/>
  <c r="BS44" i="1"/>
  <c r="EQ44" i="1" s="1"/>
  <c r="BB44" i="1"/>
  <c r="AR44" i="1"/>
  <c r="AH44" i="1"/>
  <c r="R44" i="1"/>
  <c r="BC44" i="1" s="1"/>
  <c r="FY43" i="1"/>
  <c r="FW43" i="1"/>
  <c r="FV43" i="1"/>
  <c r="FQ43" i="1"/>
  <c r="FP43" i="1"/>
  <c r="FK43" i="1"/>
  <c r="FJ43" i="1"/>
  <c r="FX43" i="1" s="1"/>
  <c r="FE43" i="1"/>
  <c r="FC43" i="1"/>
  <c r="FB43" i="1"/>
  <c r="EW43" i="1"/>
  <c r="EV43" i="1"/>
  <c r="FD43" i="1" s="1"/>
  <c r="EP43" i="1"/>
  <c r="EB43" i="1"/>
  <c r="DR43" i="1"/>
  <c r="DE43" i="1"/>
  <c r="CR43" i="1"/>
  <c r="CH43" i="1"/>
  <c r="BS43" i="1"/>
  <c r="EQ43" i="1" s="1"/>
  <c r="BB43" i="1"/>
  <c r="AR43" i="1"/>
  <c r="AH43" i="1"/>
  <c r="R43" i="1"/>
  <c r="BC43" i="1" s="1"/>
  <c r="FY42" i="1"/>
  <c r="FW42" i="1"/>
  <c r="FV42" i="1"/>
  <c r="FQ42" i="1"/>
  <c r="FP42" i="1"/>
  <c r="FK42" i="1"/>
  <c r="FJ42" i="1"/>
  <c r="FX42" i="1" s="1"/>
  <c r="FE42" i="1"/>
  <c r="FC42" i="1"/>
  <c r="FB42" i="1"/>
  <c r="EW42" i="1"/>
  <c r="EV42" i="1"/>
  <c r="FD42" i="1" s="1"/>
  <c r="EP42" i="1"/>
  <c r="EB42" i="1"/>
  <c r="DR42" i="1"/>
  <c r="DE42" i="1"/>
  <c r="CR42" i="1"/>
  <c r="CH42" i="1"/>
  <c r="BS42" i="1"/>
  <c r="EQ42" i="1" s="1"/>
  <c r="BB42" i="1"/>
  <c r="AR42" i="1"/>
  <c r="AH42" i="1"/>
  <c r="R42" i="1"/>
  <c r="BC42" i="1" s="1"/>
  <c r="FY41" i="1"/>
  <c r="FW41" i="1"/>
  <c r="FV41" i="1"/>
  <c r="FQ41" i="1"/>
  <c r="FP41" i="1"/>
  <c r="FK41" i="1"/>
  <c r="FJ41" i="1"/>
  <c r="FX41" i="1" s="1"/>
  <c r="FE41" i="1"/>
  <c r="FC41" i="1"/>
  <c r="FB41" i="1"/>
  <c r="EW41" i="1"/>
  <c r="EV41" i="1"/>
  <c r="FD41" i="1" s="1"/>
  <c r="EP41" i="1"/>
  <c r="EB41" i="1"/>
  <c r="DR41" i="1"/>
  <c r="DE41" i="1"/>
  <c r="CR41" i="1"/>
  <c r="CH41" i="1"/>
  <c r="BS41" i="1"/>
  <c r="EQ41" i="1" s="1"/>
  <c r="BB41" i="1"/>
  <c r="AR41" i="1"/>
  <c r="AH41" i="1"/>
  <c r="R41" i="1"/>
  <c r="BC41" i="1" s="1"/>
  <c r="FY40" i="1"/>
  <c r="FW40" i="1"/>
  <c r="FV40" i="1"/>
  <c r="FQ40" i="1"/>
  <c r="FP40" i="1"/>
  <c r="FK40" i="1"/>
  <c r="FJ40" i="1"/>
  <c r="FX40" i="1" s="1"/>
  <c r="FE40" i="1"/>
  <c r="FC40" i="1"/>
  <c r="FB40" i="1"/>
  <c r="EW40" i="1"/>
  <c r="EV40" i="1"/>
  <c r="FD40" i="1" s="1"/>
  <c r="EP40" i="1"/>
  <c r="EB40" i="1"/>
  <c r="DR40" i="1"/>
  <c r="DE40" i="1"/>
  <c r="CR40" i="1"/>
  <c r="CH40" i="1"/>
  <c r="BS40" i="1"/>
  <c r="EQ40" i="1" s="1"/>
  <c r="BB40" i="1"/>
  <c r="AR40" i="1"/>
  <c r="AH40" i="1"/>
  <c r="R40" i="1"/>
  <c r="BC40" i="1" s="1"/>
  <c r="FY39" i="1"/>
  <c r="FW39" i="1"/>
  <c r="FV39" i="1"/>
  <c r="FQ39" i="1"/>
  <c r="FP39" i="1"/>
  <c r="FK39" i="1"/>
  <c r="FJ39" i="1"/>
  <c r="FX39" i="1" s="1"/>
  <c r="FE39" i="1"/>
  <c r="FC39" i="1"/>
  <c r="FB39" i="1"/>
  <c r="EW39" i="1"/>
  <c r="EV39" i="1"/>
  <c r="FD39" i="1" s="1"/>
  <c r="EP39" i="1"/>
  <c r="EB39" i="1"/>
  <c r="DR39" i="1"/>
  <c r="DE39" i="1"/>
  <c r="CR39" i="1"/>
  <c r="CH39" i="1"/>
  <c r="BS39" i="1"/>
  <c r="EQ39" i="1" s="1"/>
  <c r="BB39" i="1"/>
  <c r="AR39" i="1"/>
  <c r="AH39" i="1"/>
  <c r="R39" i="1"/>
  <c r="BC39" i="1" s="1"/>
  <c r="FY38" i="1"/>
  <c r="FW38" i="1"/>
  <c r="FV38" i="1"/>
  <c r="FQ38" i="1"/>
  <c r="FP38" i="1"/>
  <c r="FK38" i="1"/>
  <c r="FJ38" i="1"/>
  <c r="FX38" i="1" s="1"/>
  <c r="FE38" i="1"/>
  <c r="FC38" i="1"/>
  <c r="FB38" i="1"/>
  <c r="EW38" i="1"/>
  <c r="EV38" i="1"/>
  <c r="FD38" i="1" s="1"/>
  <c r="EP38" i="1"/>
  <c r="EB38" i="1"/>
  <c r="DR38" i="1"/>
  <c r="DE38" i="1"/>
  <c r="CR38" i="1"/>
  <c r="CH38" i="1"/>
  <c r="BS38" i="1"/>
  <c r="EQ38" i="1" s="1"/>
  <c r="BB38" i="1"/>
  <c r="AR38" i="1"/>
  <c r="AH38" i="1"/>
  <c r="R38" i="1"/>
  <c r="BC38" i="1" s="1"/>
  <c r="FY37" i="1"/>
  <c r="FW37" i="1"/>
  <c r="FV37" i="1"/>
  <c r="FQ37" i="1"/>
  <c r="FP37" i="1"/>
  <c r="FK37" i="1"/>
  <c r="FJ37" i="1"/>
  <c r="FX37" i="1" s="1"/>
  <c r="FE37" i="1"/>
  <c r="FC37" i="1"/>
  <c r="FB37" i="1"/>
  <c r="EW37" i="1"/>
  <c r="EV37" i="1"/>
  <c r="FD37" i="1" s="1"/>
  <c r="EP37" i="1"/>
  <c r="EB37" i="1"/>
  <c r="DR37" i="1"/>
  <c r="DE37" i="1"/>
  <c r="CR37" i="1"/>
  <c r="CH37" i="1"/>
  <c r="BS37" i="1"/>
  <c r="EQ37" i="1" s="1"/>
  <c r="BB37" i="1"/>
  <c r="AR37" i="1"/>
  <c r="AH37" i="1"/>
  <c r="R37" i="1"/>
  <c r="BC37" i="1" s="1"/>
  <c r="FY36" i="1"/>
  <c r="FW36" i="1"/>
  <c r="FV36" i="1"/>
  <c r="FQ36" i="1"/>
  <c r="FP36" i="1"/>
  <c r="FK36" i="1"/>
  <c r="FJ36" i="1"/>
  <c r="FX36" i="1" s="1"/>
  <c r="FE36" i="1"/>
  <c r="FC36" i="1"/>
  <c r="FB36" i="1"/>
  <c r="EW36" i="1"/>
  <c r="EV36" i="1"/>
  <c r="FD36" i="1" s="1"/>
  <c r="EP36" i="1"/>
  <c r="EB36" i="1"/>
  <c r="DR36" i="1"/>
  <c r="DE36" i="1"/>
  <c r="CR36" i="1"/>
  <c r="CH36" i="1"/>
  <c r="BS36" i="1"/>
  <c r="EQ36" i="1" s="1"/>
  <c r="BB36" i="1"/>
  <c r="AR36" i="1"/>
  <c r="AH36" i="1"/>
  <c r="R36" i="1"/>
  <c r="BC36" i="1" s="1"/>
  <c r="FY35" i="1"/>
  <c r="FW35" i="1"/>
  <c r="FV35" i="1"/>
  <c r="FQ35" i="1"/>
  <c r="FP35" i="1"/>
  <c r="FK35" i="1"/>
  <c r="FJ35" i="1"/>
  <c r="FX35" i="1" s="1"/>
  <c r="FE35" i="1"/>
  <c r="FC35" i="1"/>
  <c r="FB35" i="1"/>
  <c r="EW35" i="1"/>
  <c r="EV35" i="1"/>
  <c r="FD35" i="1" s="1"/>
  <c r="EP35" i="1"/>
  <c r="EB35" i="1"/>
  <c r="DR35" i="1"/>
  <c r="DE35" i="1"/>
  <c r="CR35" i="1"/>
  <c r="CH35" i="1"/>
  <c r="BS35" i="1"/>
  <c r="EQ35" i="1" s="1"/>
  <c r="BB35" i="1"/>
  <c r="AR35" i="1"/>
  <c r="AH35" i="1"/>
  <c r="R35" i="1"/>
  <c r="BC35" i="1" s="1"/>
  <c r="FY34" i="1"/>
  <c r="FW34" i="1"/>
  <c r="FV34" i="1"/>
  <c r="FQ34" i="1"/>
  <c r="FP34" i="1"/>
  <c r="FK34" i="1"/>
  <c r="FJ34" i="1"/>
  <c r="FX34" i="1" s="1"/>
  <c r="FE34" i="1"/>
  <c r="FC34" i="1"/>
  <c r="FB34" i="1"/>
  <c r="EW34" i="1"/>
  <c r="EV34" i="1"/>
  <c r="FD34" i="1" s="1"/>
  <c r="EP34" i="1"/>
  <c r="EB34" i="1"/>
  <c r="DR34" i="1"/>
  <c r="DE34" i="1"/>
  <c r="CR34" i="1"/>
  <c r="CH34" i="1"/>
  <c r="BS34" i="1"/>
  <c r="EQ34" i="1" s="1"/>
  <c r="BB34" i="1"/>
  <c r="AR34" i="1"/>
  <c r="AH34" i="1"/>
  <c r="R34" i="1"/>
  <c r="BC34" i="1" s="1"/>
  <c r="FY33" i="1"/>
  <c r="FW33" i="1"/>
  <c r="FV33" i="1"/>
  <c r="FQ33" i="1"/>
  <c r="FP33" i="1"/>
  <c r="FK33" i="1"/>
  <c r="FJ33" i="1"/>
  <c r="FX33" i="1" s="1"/>
  <c r="FE33" i="1"/>
  <c r="FC33" i="1"/>
  <c r="FB33" i="1"/>
  <c r="EW33" i="1"/>
  <c r="EV33" i="1"/>
  <c r="FD33" i="1" s="1"/>
  <c r="EP33" i="1"/>
  <c r="EB33" i="1"/>
  <c r="DR33" i="1"/>
  <c r="DE33" i="1"/>
  <c r="CR33" i="1"/>
  <c r="CH33" i="1"/>
  <c r="BS33" i="1"/>
  <c r="EQ33" i="1" s="1"/>
  <c r="BB33" i="1"/>
  <c r="AR33" i="1"/>
  <c r="AH33" i="1"/>
  <c r="R33" i="1"/>
  <c r="BC33" i="1" s="1"/>
  <c r="FY32" i="1"/>
  <c r="FW32" i="1"/>
  <c r="FV32" i="1"/>
  <c r="FQ32" i="1"/>
  <c r="FP32" i="1"/>
  <c r="FK32" i="1"/>
  <c r="FJ32" i="1"/>
  <c r="FX32" i="1" s="1"/>
  <c r="FE32" i="1"/>
  <c r="FC32" i="1"/>
  <c r="FB32" i="1"/>
  <c r="EW32" i="1"/>
  <c r="EV32" i="1"/>
  <c r="FD32" i="1" s="1"/>
  <c r="EP32" i="1"/>
  <c r="EB32" i="1"/>
  <c r="DR32" i="1"/>
  <c r="DE32" i="1"/>
  <c r="CR32" i="1"/>
  <c r="CH32" i="1"/>
  <c r="BS32" i="1"/>
  <c r="EQ32" i="1" s="1"/>
  <c r="BB32" i="1"/>
  <c r="AR32" i="1"/>
  <c r="AH32" i="1"/>
  <c r="R32" i="1"/>
  <c r="BC32" i="1" s="1"/>
  <c r="FY31" i="1"/>
  <c r="FW31" i="1"/>
  <c r="FV31" i="1"/>
  <c r="FQ31" i="1"/>
  <c r="FP31" i="1"/>
  <c r="FK31" i="1"/>
  <c r="FJ31" i="1"/>
  <c r="FX31" i="1" s="1"/>
  <c r="FE31" i="1"/>
  <c r="FC31" i="1"/>
  <c r="FB31" i="1"/>
  <c r="EW31" i="1"/>
  <c r="EV31" i="1"/>
  <c r="FD31" i="1" s="1"/>
  <c r="EP31" i="1"/>
  <c r="EB31" i="1"/>
  <c r="DR31" i="1"/>
  <c r="DE31" i="1"/>
  <c r="CR31" i="1"/>
  <c r="CH31" i="1"/>
  <c r="BS31" i="1"/>
  <c r="EQ31" i="1" s="1"/>
  <c r="BB31" i="1"/>
  <c r="AR31" i="1"/>
  <c r="AH31" i="1"/>
  <c r="R31" i="1"/>
  <c r="BC31" i="1" s="1"/>
  <c r="FY30" i="1"/>
  <c r="FW30" i="1"/>
  <c r="FV30" i="1"/>
  <c r="FQ30" i="1"/>
  <c r="FP30" i="1"/>
  <c r="FK30" i="1"/>
  <c r="FJ30" i="1"/>
  <c r="FX30" i="1" s="1"/>
  <c r="FE30" i="1"/>
  <c r="FC30" i="1"/>
  <c r="FB30" i="1"/>
  <c r="EW30" i="1"/>
  <c r="EV30" i="1"/>
  <c r="FD30" i="1" s="1"/>
  <c r="EP30" i="1"/>
  <c r="EB30" i="1"/>
  <c r="DR30" i="1"/>
  <c r="DE30" i="1"/>
  <c r="CR30" i="1"/>
  <c r="CH30" i="1"/>
  <c r="BS30" i="1"/>
  <c r="EQ30" i="1" s="1"/>
  <c r="BB30" i="1"/>
  <c r="AR30" i="1"/>
  <c r="AH30" i="1"/>
  <c r="R30" i="1"/>
  <c r="BC30" i="1" s="1"/>
  <c r="FY29" i="1"/>
  <c r="FW29" i="1"/>
  <c r="FV29" i="1"/>
  <c r="FQ29" i="1"/>
  <c r="FP29" i="1"/>
  <c r="FK29" i="1"/>
  <c r="FJ29" i="1"/>
  <c r="FX29" i="1" s="1"/>
  <c r="FE29" i="1"/>
  <c r="FC29" i="1"/>
  <c r="FB29" i="1"/>
  <c r="EW29" i="1"/>
  <c r="EV29" i="1"/>
  <c r="FD29" i="1" s="1"/>
  <c r="EP29" i="1"/>
  <c r="EB29" i="1"/>
  <c r="DR29" i="1"/>
  <c r="DE29" i="1"/>
  <c r="CR29" i="1"/>
  <c r="CH29" i="1"/>
  <c r="BS29" i="1"/>
  <c r="EQ29" i="1" s="1"/>
  <c r="BB29" i="1"/>
  <c r="AR29" i="1"/>
  <c r="AH29" i="1"/>
  <c r="R29" i="1"/>
  <c r="BC29" i="1" s="1"/>
  <c r="FY28" i="1"/>
  <c r="FW28" i="1"/>
  <c r="FV28" i="1"/>
  <c r="FQ28" i="1"/>
  <c r="FP28" i="1"/>
  <c r="FK28" i="1"/>
  <c r="FJ28" i="1"/>
  <c r="FX28" i="1" s="1"/>
  <c r="FE28" i="1"/>
  <c r="FC28" i="1"/>
  <c r="FB28" i="1"/>
  <c r="EW28" i="1"/>
  <c r="EV28" i="1"/>
  <c r="FD28" i="1" s="1"/>
  <c r="EP28" i="1"/>
  <c r="EB28" i="1"/>
  <c r="DR28" i="1"/>
  <c r="DE28" i="1"/>
  <c r="CR28" i="1"/>
  <c r="CH28" i="1"/>
  <c r="BS28" i="1"/>
  <c r="EQ28" i="1" s="1"/>
  <c r="BB28" i="1"/>
  <c r="AR28" i="1"/>
  <c r="AH28" i="1"/>
  <c r="R28" i="1"/>
  <c r="BC28" i="1" s="1"/>
  <c r="FY27" i="1"/>
  <c r="FW27" i="1"/>
  <c r="FV27" i="1"/>
  <c r="FQ27" i="1"/>
  <c r="FP27" i="1"/>
  <c r="FK27" i="1"/>
  <c r="FJ27" i="1"/>
  <c r="FX27" i="1" s="1"/>
  <c r="FE27" i="1"/>
  <c r="FC27" i="1"/>
  <c r="FB27" i="1"/>
  <c r="EW27" i="1"/>
  <c r="EV27" i="1"/>
  <c r="FD27" i="1" s="1"/>
  <c r="EP27" i="1"/>
  <c r="EB27" i="1"/>
  <c r="DR27" i="1"/>
  <c r="DE27" i="1"/>
  <c r="CR27" i="1"/>
  <c r="CH27" i="1"/>
  <c r="BS27" i="1"/>
  <c r="EQ27" i="1" s="1"/>
  <c r="BB27" i="1"/>
  <c r="AR27" i="1"/>
  <c r="AH27" i="1"/>
  <c r="R27" i="1"/>
  <c r="BC27" i="1" s="1"/>
  <c r="FY26" i="1"/>
  <c r="FW26" i="1"/>
  <c r="FV26" i="1"/>
  <c r="FQ26" i="1"/>
  <c r="FP26" i="1"/>
  <c r="FK26" i="1"/>
  <c r="FJ26" i="1"/>
  <c r="FX26" i="1" s="1"/>
  <c r="FE26" i="1"/>
  <c r="FC26" i="1"/>
  <c r="FB26" i="1"/>
  <c r="EW26" i="1"/>
  <c r="EV26" i="1"/>
  <c r="FD26" i="1" s="1"/>
  <c r="EP26" i="1"/>
  <c r="EB26" i="1"/>
  <c r="DR26" i="1"/>
  <c r="DE26" i="1"/>
  <c r="CR26" i="1"/>
  <c r="CH26" i="1"/>
  <c r="BS26" i="1"/>
  <c r="EQ26" i="1" s="1"/>
  <c r="BB26" i="1"/>
  <c r="AR26" i="1"/>
  <c r="AH26" i="1"/>
  <c r="R26" i="1"/>
  <c r="BC26" i="1" s="1"/>
  <c r="FY25" i="1"/>
  <c r="FW25" i="1"/>
  <c r="FV25" i="1"/>
  <c r="FQ25" i="1"/>
  <c r="FP25" i="1"/>
  <c r="FK25" i="1"/>
  <c r="FJ25" i="1"/>
  <c r="FX25" i="1" s="1"/>
  <c r="FE25" i="1"/>
  <c r="FC25" i="1"/>
  <c r="FB25" i="1"/>
  <c r="EW25" i="1"/>
  <c r="EV25" i="1"/>
  <c r="FD25" i="1" s="1"/>
  <c r="EP25" i="1"/>
  <c r="EB25" i="1"/>
  <c r="DR25" i="1"/>
  <c r="DE25" i="1"/>
  <c r="CR25" i="1"/>
  <c r="CH25" i="1"/>
  <c r="BS25" i="1"/>
  <c r="EQ25" i="1" s="1"/>
  <c r="BB25" i="1"/>
  <c r="AR25" i="1"/>
  <c r="AH25" i="1"/>
  <c r="R25" i="1"/>
  <c r="BC25" i="1" s="1"/>
  <c r="FY24" i="1"/>
  <c r="FW24" i="1"/>
  <c r="FV24" i="1"/>
  <c r="FQ24" i="1"/>
  <c r="FP24" i="1"/>
  <c r="FK24" i="1"/>
  <c r="FJ24" i="1"/>
  <c r="FX24" i="1" s="1"/>
  <c r="FE24" i="1"/>
  <c r="FC24" i="1"/>
  <c r="FB24" i="1"/>
  <c r="EW24" i="1"/>
  <c r="EV24" i="1"/>
  <c r="FD24" i="1" s="1"/>
  <c r="EP24" i="1"/>
  <c r="EB24" i="1"/>
  <c r="DR24" i="1"/>
  <c r="DE24" i="1"/>
  <c r="CR24" i="1"/>
  <c r="CH24" i="1"/>
  <c r="BS24" i="1"/>
  <c r="EQ24" i="1" s="1"/>
  <c r="BB24" i="1"/>
  <c r="AR24" i="1"/>
  <c r="AH24" i="1"/>
  <c r="R24" i="1"/>
  <c r="BC24" i="1" s="1"/>
  <c r="FY23" i="1"/>
  <c r="FW23" i="1"/>
  <c r="FV23" i="1"/>
  <c r="FQ23" i="1"/>
  <c r="FP23" i="1"/>
  <c r="FK23" i="1"/>
  <c r="FJ23" i="1"/>
  <c r="FX23" i="1" s="1"/>
  <c r="FE23" i="1"/>
  <c r="FC23" i="1"/>
  <c r="FB23" i="1"/>
  <c r="EW23" i="1"/>
  <c r="EV23" i="1"/>
  <c r="FD23" i="1" s="1"/>
  <c r="EP23" i="1"/>
  <c r="EB23" i="1"/>
  <c r="DR23" i="1"/>
  <c r="DE23" i="1"/>
  <c r="CR23" i="1"/>
  <c r="CH23" i="1"/>
  <c r="BS23" i="1"/>
  <c r="EQ23" i="1" s="1"/>
  <c r="BB23" i="1"/>
  <c r="AR23" i="1"/>
  <c r="AH23" i="1"/>
  <c r="R23" i="1"/>
  <c r="BC23" i="1" s="1"/>
  <c r="FY22" i="1"/>
  <c r="FW22" i="1"/>
  <c r="FV22" i="1"/>
  <c r="FQ22" i="1"/>
  <c r="FP22" i="1"/>
  <c r="FK22" i="1"/>
  <c r="FJ22" i="1"/>
  <c r="FX22" i="1" s="1"/>
  <c r="FE22" i="1"/>
  <c r="FC22" i="1"/>
  <c r="FB22" i="1"/>
  <c r="EW22" i="1"/>
  <c r="EV22" i="1"/>
  <c r="FD22" i="1" s="1"/>
  <c r="EP22" i="1"/>
  <c r="EB22" i="1"/>
  <c r="DR22" i="1"/>
  <c r="DE22" i="1"/>
  <c r="CR22" i="1"/>
  <c r="CH22" i="1"/>
  <c r="BS22" i="1"/>
  <c r="EQ22" i="1" s="1"/>
  <c r="BB22" i="1"/>
  <c r="AR22" i="1"/>
  <c r="AH22" i="1"/>
  <c r="R22" i="1"/>
  <c r="BC22" i="1" s="1"/>
  <c r="FY21" i="1"/>
  <c r="FW21" i="1"/>
  <c r="FV21" i="1"/>
  <c r="FQ21" i="1"/>
  <c r="FP21" i="1"/>
  <c r="FK21" i="1"/>
  <c r="FJ21" i="1"/>
  <c r="FX21" i="1" s="1"/>
  <c r="FE21" i="1"/>
  <c r="FC21" i="1"/>
  <c r="FB21" i="1"/>
  <c r="EW21" i="1"/>
  <c r="EV21" i="1"/>
  <c r="FD21" i="1" s="1"/>
  <c r="EP21" i="1"/>
  <c r="EB21" i="1"/>
  <c r="DR21" i="1"/>
  <c r="DE21" i="1"/>
  <c r="CR21" i="1"/>
  <c r="CH21" i="1"/>
  <c r="BS21" i="1"/>
  <c r="EQ21" i="1" s="1"/>
  <c r="BB21" i="1"/>
  <c r="AR21" i="1"/>
  <c r="AH21" i="1"/>
  <c r="R21" i="1"/>
  <c r="BC21" i="1" s="1"/>
  <c r="FY20" i="1"/>
  <c r="FW20" i="1"/>
  <c r="FV20" i="1"/>
  <c r="FQ20" i="1"/>
  <c r="FP20" i="1"/>
  <c r="FK20" i="1"/>
  <c r="FJ20" i="1"/>
  <c r="FX20" i="1" s="1"/>
  <c r="FE20" i="1"/>
  <c r="FC20" i="1"/>
  <c r="FB20" i="1"/>
  <c r="EW20" i="1"/>
  <c r="EV20" i="1"/>
  <c r="FD20" i="1" s="1"/>
  <c r="EP20" i="1"/>
  <c r="EB20" i="1"/>
  <c r="DR20" i="1"/>
  <c r="DE20" i="1"/>
  <c r="CR20" i="1"/>
  <c r="CH20" i="1"/>
  <c r="BS20" i="1"/>
  <c r="EQ20" i="1" s="1"/>
  <c r="BB20" i="1"/>
  <c r="AR20" i="1"/>
  <c r="AH20" i="1"/>
  <c r="R20" i="1"/>
  <c r="BC20" i="1" s="1"/>
  <c r="FY19" i="1"/>
  <c r="FW19" i="1"/>
  <c r="FV19" i="1"/>
  <c r="FQ19" i="1"/>
  <c r="FP19" i="1"/>
  <c r="FK19" i="1"/>
  <c r="FJ19" i="1"/>
  <c r="FX19" i="1" s="1"/>
  <c r="FE19" i="1"/>
  <c r="FC19" i="1"/>
  <c r="FB19" i="1"/>
  <c r="EW19" i="1"/>
  <c r="EV19" i="1"/>
  <c r="FD19" i="1" s="1"/>
  <c r="EP19" i="1"/>
  <c r="EB19" i="1"/>
  <c r="DR19" i="1"/>
  <c r="DE19" i="1"/>
  <c r="CR19" i="1"/>
  <c r="CH19" i="1"/>
  <c r="BS19" i="1"/>
  <c r="EQ19" i="1" s="1"/>
  <c r="BB19" i="1"/>
  <c r="AR19" i="1"/>
  <c r="AH19" i="1"/>
  <c r="R19" i="1"/>
  <c r="BC19" i="1" s="1"/>
  <c r="FY18" i="1"/>
  <c r="FW18" i="1"/>
  <c r="FV18" i="1"/>
  <c r="FQ18" i="1"/>
  <c r="FP18" i="1"/>
  <c r="FK18" i="1"/>
  <c r="FJ18" i="1"/>
  <c r="FX18" i="1" s="1"/>
  <c r="FE18" i="1"/>
  <c r="FC18" i="1"/>
  <c r="FB18" i="1"/>
  <c r="EW18" i="1"/>
  <c r="EV18" i="1"/>
  <c r="FD18" i="1" s="1"/>
  <c r="EP18" i="1"/>
  <c r="EB18" i="1"/>
  <c r="DR18" i="1"/>
  <c r="DE18" i="1"/>
  <c r="CR18" i="1"/>
  <c r="CH18" i="1"/>
  <c r="BS18" i="1"/>
  <c r="EQ18" i="1" s="1"/>
  <c r="BB18" i="1"/>
  <c r="AR18" i="1"/>
  <c r="AH18" i="1"/>
  <c r="R18" i="1"/>
  <c r="BC18" i="1" s="1"/>
  <c r="FY17" i="1"/>
  <c r="FW17" i="1"/>
  <c r="FV17" i="1"/>
  <c r="FQ17" i="1"/>
  <c r="FP17" i="1"/>
  <c r="FK17" i="1"/>
  <c r="FJ17" i="1"/>
  <c r="FX17" i="1" s="1"/>
  <c r="FE17" i="1"/>
  <c r="FC17" i="1"/>
  <c r="FB17" i="1"/>
  <c r="EW17" i="1"/>
  <c r="EV17" i="1"/>
  <c r="FD17" i="1" s="1"/>
  <c r="EP17" i="1"/>
  <c r="EB17" i="1"/>
  <c r="DR17" i="1"/>
  <c r="DE17" i="1"/>
  <c r="CR17" i="1"/>
  <c r="CH17" i="1"/>
  <c r="BS17" i="1"/>
  <c r="EQ17" i="1" s="1"/>
  <c r="BB17" i="1"/>
  <c r="AR17" i="1"/>
  <c r="AH17" i="1"/>
  <c r="R17" i="1"/>
  <c r="BC17" i="1" s="1"/>
  <c r="FY16" i="1"/>
  <c r="FW16" i="1"/>
  <c r="FV16" i="1"/>
  <c r="FQ16" i="1"/>
  <c r="FP16" i="1"/>
  <c r="FK16" i="1"/>
  <c r="FJ16" i="1"/>
  <c r="FX16" i="1" s="1"/>
  <c r="FE16" i="1"/>
  <c r="FC16" i="1"/>
  <c r="FB16" i="1"/>
  <c r="EW16" i="1"/>
  <c r="EV16" i="1"/>
  <c r="FD16" i="1" s="1"/>
  <c r="EP16" i="1"/>
  <c r="EB16" i="1"/>
  <c r="DR16" i="1"/>
  <c r="DE16" i="1"/>
  <c r="CR16" i="1"/>
  <c r="CH16" i="1"/>
  <c r="BS16" i="1"/>
  <c r="EQ16" i="1" s="1"/>
  <c r="BB16" i="1"/>
  <c r="AR16" i="1"/>
  <c r="AH16" i="1"/>
  <c r="R16" i="1"/>
  <c r="BC16" i="1" s="1"/>
  <c r="FY15" i="1"/>
  <c r="FW15" i="1"/>
  <c r="FV15" i="1"/>
  <c r="FQ15" i="1"/>
  <c r="FP15" i="1"/>
  <c r="FK15" i="1"/>
  <c r="FJ15" i="1"/>
  <c r="FX15" i="1" s="1"/>
  <c r="FE15" i="1"/>
  <c r="FC15" i="1"/>
  <c r="FB15" i="1"/>
  <c r="EW15" i="1"/>
  <c r="EV15" i="1"/>
  <c r="FD15" i="1" s="1"/>
  <c r="EP15" i="1"/>
  <c r="EB15" i="1"/>
  <c r="DR15" i="1"/>
  <c r="DE15" i="1"/>
  <c r="CR15" i="1"/>
  <c r="CH15" i="1"/>
  <c r="BS15" i="1"/>
  <c r="EQ15" i="1" s="1"/>
  <c r="BB15" i="1"/>
  <c r="AR15" i="1"/>
  <c r="AH15" i="1"/>
  <c r="R15" i="1"/>
  <c r="BC15" i="1" s="1"/>
  <c r="FY14" i="1"/>
  <c r="FW14" i="1"/>
  <c r="FV14" i="1"/>
  <c r="FQ14" i="1"/>
  <c r="FP14" i="1"/>
  <c r="FK14" i="1"/>
  <c r="FJ14" i="1"/>
  <c r="FX14" i="1" s="1"/>
  <c r="FE14" i="1"/>
  <c r="FC14" i="1"/>
  <c r="FB14" i="1"/>
  <c r="EW14" i="1"/>
  <c r="EV14" i="1"/>
  <c r="FD14" i="1" s="1"/>
  <c r="EP14" i="1"/>
  <c r="EB14" i="1"/>
  <c r="DR14" i="1"/>
  <c r="DE14" i="1"/>
  <c r="CR14" i="1"/>
  <c r="CH14" i="1"/>
  <c r="BS14" i="1"/>
  <c r="EQ14" i="1" s="1"/>
  <c r="BB14" i="1"/>
  <c r="AR14" i="1"/>
  <c r="AH14" i="1"/>
  <c r="R14" i="1"/>
  <c r="BC14" i="1" s="1"/>
  <c r="FY13" i="1"/>
  <c r="FY107" i="1" s="1"/>
  <c r="FW13" i="1"/>
  <c r="FW107" i="1" s="1"/>
  <c r="FV13" i="1"/>
  <c r="FV107" i="1" s="1"/>
  <c r="FQ13" i="1"/>
  <c r="FQ107" i="1" s="1"/>
  <c r="FP13" i="1"/>
  <c r="FP107" i="1" s="1"/>
  <c r="FK13" i="1"/>
  <c r="FK107" i="1" s="1"/>
  <c r="FJ13" i="1"/>
  <c r="FE13" i="1"/>
  <c r="FE107" i="1" s="1"/>
  <c r="FC13" i="1"/>
  <c r="FC107" i="1" s="1"/>
  <c r="FB13" i="1"/>
  <c r="FB107" i="1" s="1"/>
  <c r="EW13" i="1"/>
  <c r="EW107" i="1" s="1"/>
  <c r="EV13" i="1"/>
  <c r="EP13" i="1"/>
  <c r="EP107" i="1" s="1"/>
  <c r="EB13" i="1"/>
  <c r="EB107" i="1" s="1"/>
  <c r="DR13" i="1"/>
  <c r="DR107" i="1" s="1"/>
  <c r="DE13" i="1"/>
  <c r="DE107" i="1" s="1"/>
  <c r="CR13" i="1"/>
  <c r="CR107" i="1" s="1"/>
  <c r="CH13" i="1"/>
  <c r="CH107" i="1" s="1"/>
  <c r="BS13" i="1"/>
  <c r="BB13" i="1"/>
  <c r="BB107" i="1" s="1"/>
  <c r="AR13" i="1"/>
  <c r="AR107" i="1" s="1"/>
  <c r="AH13" i="1"/>
  <c r="AH107" i="1" s="1"/>
  <c r="R13" i="1"/>
  <c r="R107" i="1" l="1"/>
  <c r="BC13" i="1"/>
  <c r="BC107" i="1" s="1"/>
  <c r="BS107" i="1"/>
  <c r="EQ13" i="1"/>
  <c r="EQ107" i="1" s="1"/>
  <c r="EV107" i="1"/>
  <c r="FD13" i="1"/>
  <c r="FD107" i="1" s="1"/>
  <c r="FJ107" i="1"/>
  <c r="FX13" i="1"/>
  <c r="FX107" i="1" s="1"/>
</calcChain>
</file>

<file path=xl/sharedStrings.xml><?xml version="1.0" encoding="utf-8"?>
<sst xmlns="http://schemas.openxmlformats.org/spreadsheetml/2006/main" count="339" uniqueCount="226">
  <si>
    <t>Сводная карта мониторинга качества образовательной деятельности организаций, осуществляющей образовательную деятельность</t>
  </si>
  <si>
    <t>№ по Перечню</t>
  </si>
  <si>
    <t>Наименование образовательной организации</t>
  </si>
  <si>
    <t>всего обучающихся</t>
  </si>
  <si>
    <t>Приняли участие в анкетировании</t>
  </si>
  <si>
    <t>Критерий 1. Открытость и доступгность информации об организации</t>
  </si>
  <si>
    <t>Критерий 2. Комфортность условий, в которых осуществляется образовательная деятельность</t>
  </si>
  <si>
    <t>Критерий 3. Доброжелательность, вежливость, компетентность работников</t>
  </si>
  <si>
    <t>Критерий 4. Общее удовлетворение качеством образовательной деятельности организации</t>
  </si>
  <si>
    <t>Интегративный показатель по критерию 4</t>
  </si>
  <si>
    <t>Показатель 1.1</t>
  </si>
  <si>
    <t>Интегративный показатель</t>
  </si>
  <si>
    <t>Показатель 1.2</t>
  </si>
  <si>
    <t>Показатель 1.3</t>
  </si>
  <si>
    <t>Показатель 1.4</t>
  </si>
  <si>
    <t>Интегративный показатель по критерию 1</t>
  </si>
  <si>
    <t>Показатель 2.1</t>
  </si>
  <si>
    <t>Показатель 2.2</t>
  </si>
  <si>
    <t>Показатель 2.3</t>
  </si>
  <si>
    <t>Показатель 2.4</t>
  </si>
  <si>
    <t>Показатель 2.5</t>
  </si>
  <si>
    <t>Показатель 2.6</t>
  </si>
  <si>
    <t>Показатель 2.7</t>
  </si>
  <si>
    <t>Интегративный показатель по критерию 2</t>
  </si>
  <si>
    <t>Показатель 3.1</t>
  </si>
  <si>
    <t>Показатель 3.2</t>
  </si>
  <si>
    <t>Интегративный показатель по критерию 3</t>
  </si>
  <si>
    <t>Показатель 4.1</t>
  </si>
  <si>
    <t>Показатель 4.2</t>
  </si>
  <si>
    <t>Показатель 4.3</t>
  </si>
  <si>
    <t>№№ п/п</t>
  </si>
  <si>
    <t>Данные Анкеты 1</t>
  </si>
  <si>
    <t>Данные Анкет 2</t>
  </si>
  <si>
    <t>%</t>
  </si>
  <si>
    <t xml:space="preserve"> 1.1.1</t>
  </si>
  <si>
    <t xml:space="preserve"> 1.1.2</t>
  </si>
  <si>
    <t xml:space="preserve"> 1.1.3</t>
  </si>
  <si>
    <t xml:space="preserve"> 1.1.4</t>
  </si>
  <si>
    <t xml:space="preserve"> 1.1.5</t>
  </si>
  <si>
    <t xml:space="preserve"> 1.1.6</t>
  </si>
  <si>
    <t xml:space="preserve"> 1.1.7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</si>
  <si>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</si>
  <si>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</si>
  <si>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</si>
  <si>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</si>
  <si>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</si>
  <si>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 xml:space="preserve"> 1.2.6</t>
  </si>
  <si>
    <t xml:space="preserve"> 1.2.7</t>
  </si>
  <si>
    <t xml:space="preserve"> 1.2.8</t>
  </si>
  <si>
    <t xml:space="preserve"> 1.2.9</t>
  </si>
  <si>
    <t xml:space="preserve"> 1.2.10</t>
  </si>
  <si>
    <t xml:space="preserve"> 1.3.1.1</t>
  </si>
  <si>
    <t xml:space="preserve"> 1.3.1.2</t>
  </si>
  <si>
    <t xml:space="preserve"> 1.3.1.3</t>
  </si>
  <si>
    <t xml:space="preserve"> 1.3.1.4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</si>
  <si>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</si>
  <si>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</si>
  <si>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</si>
  <si>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</si>
  <si>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</si>
  <si>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1.4.1</t>
  </si>
  <si>
    <t xml:space="preserve"> 1.4.2</t>
  </si>
  <si>
    <t xml:space="preserve"> 1.4.3</t>
  </si>
  <si>
    <t xml:space="preserve"> 1.4.4</t>
  </si>
  <si>
    <t xml:space="preserve"> 1.4.5</t>
  </si>
  <si>
    <t xml:space="preserve"> 2.1.1</t>
  </si>
  <si>
    <t xml:space="preserve"> 2.1.2</t>
  </si>
  <si>
    <t xml:space="preserve"> 2.1.3</t>
  </si>
  <si>
    <t xml:space="preserve"> 2.1.4</t>
  </si>
  <si>
    <t xml:space="preserve"> 2.1.5</t>
  </si>
  <si>
    <t xml:space="preserve"> 2.1.6</t>
  </si>
  <si>
    <t xml:space="preserve"> 2.1.7</t>
  </si>
  <si>
    <t xml:space="preserve"> 2.1.8</t>
  </si>
  <si>
    <t xml:space="preserve"> 2.1.9</t>
  </si>
  <si>
    <t xml:space="preserve"> 2.1.10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</si>
  <si>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</si>
  <si>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</si>
  <si>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</si>
  <si>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</si>
  <si>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</si>
  <si>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</si>
  <si>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</si>
  <si>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2.3.1</t>
  </si>
  <si>
    <t xml:space="preserve"> 2.3.2</t>
  </si>
  <si>
    <t xml:space="preserve"> 2.3.3</t>
  </si>
  <si>
    <t xml:space="preserve"> 2.3.4</t>
  </si>
  <si>
    <t>2.3.1</t>
  </si>
  <si>
    <t xml:space="preserve"> 2.3.5</t>
  </si>
  <si>
    <t xml:space="preserve"> 2.4.1</t>
  </si>
  <si>
    <t xml:space="preserve"> 2.4.2</t>
  </si>
  <si>
    <t xml:space="preserve"> 2.4.3</t>
  </si>
  <si>
    <t xml:space="preserve"> 2.4.4</t>
  </si>
  <si>
    <t xml:space="preserve"> 2.4.5</t>
  </si>
  <si>
    <t xml:space="preserve"> 2.4.6</t>
  </si>
  <si>
    <t xml:space="preserve"> 2.4.7</t>
  </si>
  <si>
    <t xml:space="preserve"> 2.5.1</t>
  </si>
  <si>
    <t xml:space="preserve"> 2.5.2</t>
  </si>
  <si>
    <t xml:space="preserve"> 2.5.3</t>
  </si>
  <si>
    <t xml:space="preserve"> 2.5.4</t>
  </si>
  <si>
    <t xml:space="preserve"> 2.5.5</t>
  </si>
  <si>
    <t xml:space="preserve"> 2.5.6</t>
  </si>
  <si>
    <t xml:space="preserve"> 2.6.1</t>
  </si>
  <si>
    <t xml:space="preserve"> 2.6.2</t>
  </si>
  <si>
    <t xml:space="preserve"> 2.6.3</t>
  </si>
  <si>
    <t xml:space="preserve"> 2.6.4</t>
  </si>
  <si>
    <t xml:space="preserve"> 2.6.5</t>
  </si>
  <si>
    <t xml:space="preserve"> 2.7.1</t>
  </si>
  <si>
    <t xml:space="preserve"> 2.7.2</t>
  </si>
  <si>
    <t xml:space="preserve"> 2.7.3</t>
  </si>
  <si>
    <t xml:space="preserve"> 2.7.4</t>
  </si>
  <si>
    <t xml:space="preserve"> 2.7.5</t>
  </si>
  <si>
    <t xml:space="preserve"> 2.7.6</t>
  </si>
  <si>
    <t xml:space="preserve"> 2.7.7</t>
  </si>
  <si>
    <t xml:space="preserve"> 2.7.8</t>
  </si>
  <si>
    <t xml:space="preserve"> 3.1.1</t>
  </si>
  <si>
    <t xml:space="preserve"> 3.1.2</t>
  </si>
  <si>
    <t xml:space="preserve"> 3.1.3</t>
  </si>
  <si>
    <t xml:space="preserve"> 3.1.4</t>
  </si>
  <si>
    <t xml:space="preserve"> 3.2.1</t>
  </si>
  <si>
    <t xml:space="preserve"> 3.2.2</t>
  </si>
  <si>
    <t xml:space="preserve"> 3.2.3</t>
  </si>
  <si>
    <t xml:space="preserve"> 3.2.4</t>
  </si>
  <si>
    <t xml:space="preserve"> 4.1.1</t>
  </si>
  <si>
    <t xml:space="preserve"> 4.1.2</t>
  </si>
  <si>
    <t xml:space="preserve"> 4.1.3</t>
  </si>
  <si>
    <t xml:space="preserve"> 4.1.4</t>
  </si>
  <si>
    <t xml:space="preserve"> 4.2.1</t>
  </si>
  <si>
    <t xml:space="preserve"> 4.2.2</t>
  </si>
  <si>
    <t xml:space="preserve"> 4.2.3</t>
  </si>
  <si>
    <t xml:space="preserve"> 4.2.4</t>
  </si>
  <si>
    <t xml:space="preserve"> 4.3.1</t>
  </si>
  <si>
    <t xml:space="preserve"> 4.3.2</t>
  </si>
  <si>
    <t xml:space="preserve"> 4.3.3</t>
  </si>
  <si>
    <t xml:space="preserve"> 4.3.4</t>
  </si>
  <si>
    <t>Баллы</t>
  </si>
  <si>
    <t>МУНИЦИПАЛЬНОЕ БЮДЖЕТНОЕ УЧРЕЖДЕНИЕ ДОПОЛНИТЕЛЬНОГО ОБРАЗОВАНИЯ "ДЕТСКО-ЮНОШЕСКИЙ ЦЕНТР"</t>
  </si>
  <si>
    <t>МУНИЦИПАЛЬНОЕ БЮДЖЕТНОЕ УЧРЕЖДЕНИЕ ДОПОЛНИТЕЛЬНОГО ОБРАЗОВАНИЯ "ЦЕНТР ДОПОЛНИТЕЛЬНОГО ОБРАЗОВАНИЯ ДЕТЕЙ"</t>
  </si>
  <si>
    <t xml:space="preserve">МУНИЦИПАЛЬНОЕ БЮДЖЕТНОЕ ОБРАЗОВАТЕЛЬНОЕ УЧРЕЖДЕНИЕ ДОПОЛНИТЕЛЬНОГО ОБРАЗОВАНИЯ "ЦЕНТР ДОПОЛНИТЕЛЬНОГО ОБРАЗОВАНИЯ "САМОЦВЕТЫ" </t>
  </si>
  <si>
    <t>МУНИЦИПАЛЬНОЕ БЮДЖЕТНОЕ  УЧРЕЖДЕНИЕ ДОПОЛНИТЕЛЬНОГО ОБРАЗОВАНИЯ  "ДОМ ДЕТСКОГО ТВОРЧЕСТВА"</t>
  </si>
  <si>
    <t>МУНИЦИПАЛЬНОЕ АВТОНОМНОЕ   УЧРЕЖДЕНИЕ ДОПОЛНИТЕЛЬНОГО ОБРАЗОВАНИЯ "ДОМ ДЕТСТВА И ЮНОШЕСТВА"</t>
  </si>
  <si>
    <t>МУНИЦИПАЛЬНОЕ БЮДЖЕТНОЕ УЧРЕЖДЕНИЕ ДОПОЛНИТЕЛЬНОГО ОБРАЗОВАНИЯ "ЦЕНТР ЮНЫХ ТЕХНИКОВ"</t>
  </si>
  <si>
    <t>МУНИЦИПАЛЬНОЕ АВТОНОМНОЕ УЧРЕЖДЕНИЕ ДОПОЛНИТЕЛЬНОГО ОБРАЗОВАНИЯ "ЦЕНТР ЭСТЕТИЧЕСКОГО ВОСПИТАНИЯ ДЕТЕЙ"</t>
  </si>
  <si>
    <t>МУНИЦИПАЛЬНОЕ КАЗЕННОЕ ОБРАЗОВАТЕЛЬНОЕ УЧРЕЖДЕНИЕ ДОПОЛНИТЕЛЬНОГО ОБРАЗОВАНИЯ "ДОМ ДЕТСКОГО ТВОРЧЕСТВА" Г.КАРАБАША</t>
  </si>
  <si>
    <t>МУНИЦИПАЛЬНОЕ УЧРЕЖДЕНИЕ ДОПОЛНИТЕЛЬНОГО ОБРАЗОВАНИЯ "ДВОРЕЦ ТВОРЧЕСТВА ДЕТЕЙ И МОЛОДЕЖИ" КОПЕЙСКОГО ГОРОДСКОГО ОКРУГА</t>
  </si>
  <si>
    <t>МУНИЦИПАЛЬНОЕ УЧРЕЖДЕНИЕ ДОПОЛНИТЕЛЬНОГО ОБРАЗОВАНИЯ "СТАНЦИЯ ЮНЫХ ТЕХНИКОВ" КОПЕЙСКОГО ГОРОДСКОГО ОКРУГА</t>
  </si>
  <si>
    <t>1</t>
  </si>
  <si>
    <t>МУНИЦИПАЛЬНОЕ УЧРЕЖДЕНИЕ ДОПОЛНИТЕЛЬНОГО ОБРАЗОВАНИЯ ЦЕНТР ЭСТЕТИЧЕСКОГО ВОСПИТАНИЯ "РАДУГА" КОПЕЙСКОГО ГОРОДСКОГО ОКРУГА</t>
  </si>
  <si>
    <t>МУНИЦИПАЛЬНОЕ УЧРЕЖДЕНИЕ ДОПОЛНИТЕЛЬНОГО ОБРАЗОВАНИЯ ЦЕНТР ЭСТЕТИЧЕСКОГО ВОСПИТАНИЯ "УЛИЦА МИРА" КОПЕЙСКОГО ГОРОДСКОГО ОКРУГА</t>
  </si>
  <si>
    <t>МУНИЦИПАЛЬНОЕ ОБРАЗОВАТЕЛЬНОЕ УЧРЕЖДЕНИЕ ДОПОЛНИТЕЛЬНОГО ОБРАЗОВАНИЯ ДОМ ДЕТСКОГО ТВОРЧЕСТВА</t>
  </si>
  <si>
    <t>МУНИЦИПАЛЬНОЕ ОБРАЗОВАТЕЛЬНОЕ УЧРЕЖДЕНИЕ ДОПОЛНИТЕЛЬНОГО ОБРАЗОВАНИЯ СТАНЦИЯ ДЕТСКОГО И ЮНОШЕСКОГО ТУРИЗМА И ЭКСКУРСИЙ (ЮНЫХ ТУРИСТОВ) "СТРАННИК"</t>
  </si>
  <si>
    <t>МУНИЦИПАЛЬНОЕ ОБРАЗОВАТЕЛЬНОЕ УЧРЕЖДЕНИЕ ДОПОЛНИТЕЛЬНОГО ОБРАЗОВАНИЯ "ЦЕНТР ДЕТСКОГО (ЮНОШЕСКОГО) ТЕХНИЧЕСКОГО ТВОРЧЕСТВА"</t>
  </si>
  <si>
    <t>МУНИЦИПАЛЬНОЕ УЧРЕЖДЕНИЕ ДОПОЛНИТЕЛЬНОГО ОБРАЗОВАНИЯ "ЦЕНТР ДЕТСКОГО ТВОРЧЕСТВА ОРДЖОНИКИДЗЕВСКОГО РАЙОНА" ГОРОДА МАГНИТОГОРСКА</t>
  </si>
  <si>
    <t>МУНИЦИПАЛЬНОЕ УЧРЕЖДЕНИЕ ДОПОЛНИТЕЛЬНОГО ОБРАЗОВАНИЯ "ПРАВОБЕРЕЖНЫЙ ЦЕНТР ДОПОЛНИТЕЛЬНОГО ОБРАЗОВАНИЯ ДЕТЕЙ" ГОРОДА МАГНИТОГОРСКА</t>
  </si>
  <si>
    <t>МУНИЦИПАЛЬНОЕ УЧРЕЖДЕНИЕ ДОПОЛНИТЕЛЬНОГО ОБРАЗОВАНИЯ "ЦЕНТР ДОПОЛНИТЕЛЬНОГО ОБРАЗОВАНИЯ ДЕТЕЙ "СОДРУЖЕСТВО" ГОРОДА МАГНИТОГОРСКА</t>
  </si>
  <si>
    <t>МУНИЦИПАЛЬНОЕ АВТОНОМНОЕ УЧРЕЖДЕНИЕ ДОПОЛНИТЕЛЬНОГО ОБРАЗОВАНИЯ "ЦЕНТР ЭСТЕТИЧЕСКОГО ВОСПИТАНИЯ ДЕТЕЙ "ДЕТСКАЯ КАРТИННАЯ ГАЛЕРЕЯ" ГОРОДА МАГНИТОГОРСКА</t>
  </si>
  <si>
    <t>МУНИЦИПАЛЬНОЕ УЧРЕЖДЕНИЕ ДОПОЛНИТЕЛЬНОГО ОБРАЗОВАНИЯ "ДЕТСКО - ЮНОШЕСКИЙ ЦЕНТР "ЭГО" ГОРОДА МАГНИТОГОРСКА</t>
  </si>
  <si>
    <t>МУНИЦИПАЛЬНОЕ АВТОНОМНОЕ УЧРЕЖДЕНИЕ ДОПОЛНИТЕЛЬНОГО ОБРАЗОВАНИЯ "ДВОРЕЦ ТВОРЧЕСТВА ДЕТЕЙ И МОЛОДЁЖИ" ГОРОДА МАГНИТОГОРСКА</t>
  </si>
  <si>
    <t>МУНИЦИПАЛЬНОЕ УЧРЕЖДЕНИЕ ДОПОЛНИТЕЛЬНОГО ОБРАЗОВАНИЯ "ЛЕНИНСКИЙ ДОМ ДЕТСКОГО ТВОРЧЕСТВА" ГОРОДА МАГНИТОГОРСКА</t>
  </si>
  <si>
    <t xml:space="preserve">МУНИЦИПАЛЬНОЕ УЧРЕЖДЕНИЕ ДОПОЛНИТЕЛЬНОГО ОБРАЗОВАНИЯ "ОЗДОРОВИТЕЛЬНО-ОБРАЗОВАТЕЛЬНЫЙ ЦЕНТР ДЛЯ ДЕТЕЙ ДОШКОЛЬНОГО ВОЗРАСТА "ГОРНЫЙ </t>
  </si>
  <si>
    <t>МУНИЦИПАЛЬНОЕ АВТОНОМНОЕ УЧРЕЖДЕНИЕ ДОПОЛНИТЕЛЬНОГО ОБРАЗОВАНИЯ "ДОМ ДЕТСКОГО ТВОРЧЕСТВА "ЮНОСТЬ" ИМЕНИ АКАДЕМИКА В.П.МАКЕЕВА"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</si>
  <si>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</si>
  <si>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"ДВОРЕЦ ТВОРЧЕСТВА ДЕТЕЙ И МОЛОДЕЖИ"</t>
  </si>
  <si>
    <t>МУНИЦИПАЛЬНОЕ БЮДЖЕТНОЕ УЧРЕЖДЕНИЕ ДОПОЛНИТЕЛЬНОГО ОБРАЗОВАНИЯ "ДЕТСКИЙ ЭКОЛОГО-БИОЛОГИЧЕСКИЙ ЦЕНТР"</t>
  </si>
  <si>
    <t xml:space="preserve">МУНИЦИПАЛЬНОЕ БЮДЖЕТНОЕ ОБРАЗОВАТЕЛЬНОЕ УЧРЕЖДЕНИЕ ДОПОЛНИТЕЛЬНОГО ОБРАЗОВАНИЯ "ДВОРЕЦ ТВОРЧЕСТВА ДЕТЕЙ И МОЛОДЕЖИ ИМЕНИ </t>
  </si>
  <si>
    <t>МУНИЦИПАЛЬНОЕ БЮДЖЕТНОЕ ОБРАЗОВАТЕЛЬНОЕ УЧРЕЖДЕНИЕ ДОПОЛНИТЕЛЬНОГО ОБРАЗОВАНИЯ ДЕТЕЙ "ЦЕНТР ДЕТСКОГО ТВОРЧЕСТВА"</t>
  </si>
  <si>
    <t xml:space="preserve">МУНИЦИПАЛЬНОЕ БЮДЖЕТНОЕ ОБРАЗОВАТЕЛЬНОЕ УЧРЕЖДЕНИЕ ДОПОЛНИТЕЛЬНОГО ОБРАЗОВАНИЯ "СТАНЦИЯ ДЕТСКОГО ЮНОШЕСКОГО ТЕХНИЧЕСКОГО </t>
  </si>
  <si>
    <t>МУНИЦИПАЛЬНОЕ БЮДЖЕТНОЕ ОБРАЗОВАТЕЛЬНОЕ УЧРЕЖДЕНИЕ ДОПОЛНИТЕЛЬНОГО ОБРАЗОВАНИЯ "ДОМ ДЕТСКОГО ТВОРЧЕСТВА"</t>
  </si>
  <si>
    <t>МУНИЦИПАЛЬНОЕ БЮДЖЕТНОЕ УЧРЕЖДЕНИЕ ДОПОЛНИТЕЛЬНОГО ОБРАЗОВАНИЯ "ЦЕНТР ДЕТСКОГО ТВОРЧЕСТВА"</t>
  </si>
  <si>
    <t>МУНИЦИПАЛЬНОЕ АВТОНОМНОЕ УЧРЕЖДЕНИЕ ДОПОЛНИТЕЛЬНОГО ОБРАЗОВАНИЯ "ЦЕНТР ДЕТСКОГО ТВОРЧЕСТВА ГАРМОНИЯ Г. ЧЕЛЯБИНСКА"</t>
  </si>
  <si>
    <t>МУНИЦИПАЛЬНОЕ БЮДЖЕТНОЕ УЧРЕЖДЕНИЕ ДОПОЛНИТЕЛЬНОГО ОБРАЗОВАНИЯ "ЦЕНТР РАЗВИТИЯ ТВОРЧЕСТВА ДЕТЕЙ И ЮНОШЕСТВА "ПОБЕДА" Г. ЧЕЛЯБИНСКА"</t>
  </si>
  <si>
    <t>МУНИЦИПАЛЬНОЕ БЮДЖЕТНОЕ УЧРЕЖДЕНИЕ ДОПОЛНИТЕЛЬНОГО ОБРАЗОВАНИЯ "ЦЕНТР ВНЕШКОЛЬНОЙ РАБОТЫ "РАДУГА" Г. ЧЕЛЯБИНСКА"</t>
  </si>
  <si>
    <t>МУНИЦИПАЛЬНОЕ БЮДЖЕТНОЕ УЧРЕЖДЕНИЕ ДОПОЛНИТЕЛЬНОГО ОБРАЗОВАНИЯ "ЦЕНТР ДЕТСКОГО ТВОРЧЕСТВА Г. ЧЕЛЯБИНСКА"</t>
  </si>
  <si>
    <t>МУНИЦИПАЛЬНОЕ БЮДЖЕТНОЕ УЧРЕЖДЕНИЕ ДОПОЛНИТЕЛЬНОГО ОБРАЗОВАНИЯ "ДЕТСКО-ЮНОШЕСКИЙ ЦЕНТР Г. ЧЕЛЯБИНСКА"</t>
  </si>
  <si>
    <t>МУНИЦИПАЛЬНОЕ БЮДЖЕТНОЕ УЧРЕЖДЕНИЕ ДОПОЛНИТЕЛЬНОГО ОБРАЗОВАНИЯ "ЦЕНТР ВНЕШКОЛЬНОЙ РАБОТЫ Г. ЧЕЛЯБИНСКА"</t>
  </si>
  <si>
    <t>МУНИЦИПАЛЬНОЕ БЮДЖЕТНОЕ УЧРЕЖДЕНИЕ ДОПОЛНИТЕЛЬНОГО ОБРАЗОВАНИЯ "МЕТАЛЛУРГИЧЕСКИЙ ЦЕНТР ДЕТСКОГО ТВОРЧЕСТВА Г. ЧЕЛЯБИНСКА"</t>
  </si>
  <si>
    <t xml:space="preserve">МУНИЦИПАЛЬНОЕ БЮДЖЕТНОЕ УЧРЕЖДЕНИЕ ДОПОЛНИТЕЛЬНОГО ОБРАЗОВАНИЯ "ЦЕНТР ГУМАНИТАРНОГО РАЗВИТИЯ ДЕТЕЙ И МОЛОДЕЖИ "ОРБИТА" Г. </t>
  </si>
  <si>
    <t>МУНИЦИПАЛЬНОЕ БЮДЖЕТНОЕ УЧРЕЖДЕНИЕ ДОПОЛНИТЕЛЬНОГО  ОБРАЗОВАНИЯ " ЦЕНТР ВНЕШНЕШКОЛЬНОЙ РАБОТЫ "ЮНОСТЬ" Г. ЧЕЛЯБИНСКА"</t>
  </si>
  <si>
    <t>МУНИЦИПАЛЬНОЕ АВТОНОМНОЕ УЧРЕЖДЕНИЕ ДОПОЛНИТЕЛЬНОГО ОБРАЗОВАНИЯ "ДВОРЕЦ ДЕТСКОГО ТВОРЧЕСТВА Г. ЧЕЛЯБИНСКА"</t>
  </si>
  <si>
    <t>МУНИЦИПАЛЬНОЕ БЮДЖЕТНОЕ УЧРЕЖДЕНИЕ ДОПОЛНИТЕЛЬНОГО ОБРАЗОВАНИЯ "ЦЕНТР ДЕТСКО-ЮНОШЕСКИЙ Г. ЧЕЛЯБИНСКА"</t>
  </si>
  <si>
    <t>МУНИЦИПАЛЬНОЕ БЮДЖЕТНОЕ УЧРЕЖДЕНИЕ ДОПОЛНИТЕЛЬНОГО ОБРАЗОВАНИЯ "ДОМ ДЕТСКОЙ КУЛЬТУРЫ "РОВЕСНИК" Г. ЧЕЛЯБИНСКА"</t>
  </si>
  <si>
    <t>МУНИЦИПАЛЬНОЕ БЮДЖЕТНОЕ УЧРЕЖДЕНИЕ ДОПОЛНИТЕЛЬНОГО ОБРАЗОВАНИЯ "ЦЕНТР ВНЕШКОЛЬНОЙ РАБОТЫ "ИСТОКИ" Г. ЧЕЛЯБИНСКА"</t>
  </si>
  <si>
    <t>МУНИЦИПАЛЬНОЕ АВТОНОМНОЕ УЧРЕЖДЕНИЕ ДОПОЛНИТЕЛЬНОГО ОБРАЗОВАНИЯ "ОБРАЗОВАТЕЛЬНО-ДОСУГОВЫЙ ЦЕНТР "КРЕАТИВ" Г. ЧЕЛЯБИНСКА"</t>
  </si>
  <si>
    <t>МУНИЦИПАЛЬНОЕ АВТОНОМНОЕ УЧРЕЖДЕНИЕ ДОПОЛНИТЕЛЬНОГО ОБРАЗОВАНИЯ "ДВОРЕЦ ПИОНЕРОВ И ШКОЛЬНИКОВ ИМ. Н.К.КРУПСКОЙ Г. ЧЕЛЯБИНСКА"</t>
  </si>
  <si>
    <t xml:space="preserve">МУНИЦИПАЛЬНОЕ БЮДЖЕТНОЕ УЧРЕЖДЕНИЕ ДОПОЛНИТЕЛЬНОГО ОБРАЗОВАНИЯ "ЦЕНТР ТВОРЧЕСКОГО РАЗВИТИЯ И ГУМАНИТАРНОГО ОБРАЗОВАНИЯ </t>
  </si>
  <si>
    <t>МУНИЦИПАЛЬНОЕ БЮДЖЕТНОЕ УЧРЕЖДЕНИЕ ДОПОЛНИТЕЛЬНОГО ОБРАЗОВАНИЯ "СТАНЦИЯ ЮНЫХ ТУРИСТОВ Г. ЧЕЛЯБИНСКА"</t>
  </si>
  <si>
    <t>МУНИЦИПАЛЬНОЕ БЮДЖЕТНОЕ УЧРЕЖДЕНИЕ ДОПОЛНИТЕЛЬНОГО ОБРАЗОВАНИЯ "ЦЕНТР ДЕТСКИЙ ЭКОЛОГИЧЕСКИЙ Г. ЧЕЛЯБИНСКА"</t>
  </si>
  <si>
    <t>МУНИЦИПАЛЬНОЕ УЧРЕЖДЕНИЕ ДОПОЛНИТЕЛЬНОГО ОБРАЗОВАНИЯ "ДОМ ПИОНЕРОВ И ШКОЛЬНИКОВ"</t>
  </si>
  <si>
    <t>МУНИЦИПАЛЬНОЕ УЧРЕЖДЕНИЕ ДОПОЛНИТЕЛЬНОГО ОБРАЗОВАНИЯ "АГАПОВСКИЙ МЕЖШКОЛЬНЫЙ УЧЕБНЫЙ КОМБИНАТ"</t>
  </si>
  <si>
    <t>МУНИЦИПАЛЬНОЕ УЧРЕЖДЕНИЕ ДОПОЛНИТЕЛЬНОГО ОБРАЗОВАНИЯ ДЕТЕЙ АРГАЯШСКИЙ ЦЕНТР ДЕТСКОГО ТВОРЧЕСТВА</t>
  </si>
  <si>
    <t>МУНИЦИПАЛЬНОЕ КАЗЕННОЕ УЧРЕЖДЕНИЕ ДОПОЛНИТЕЛЬНОГО ОБРАЗОВАНИЯ "АШИНСКИЙ ГОРОДСКОЙ ДЕТСКО-ЮНОШЕСКИЙ ЦЕНТР"</t>
  </si>
  <si>
    <t>МУНИЦИПАЛЬНОЕ КАЗЕННОЕ УЧРЕЖДЕНИЕ ДОПОЛНИТЕЛЬНОГО ОБРАЗОВАНИЯ "СТАНЦИЯ ЮНЫХ ТЕХНИКОВ" ГОРОДА АШИ ЧЕЛЯБИНСКОЙ ОБЛАСТИ</t>
  </si>
  <si>
    <t xml:space="preserve">МУНИЦИПАЛЬНОЕ КАЗЕННОЕ УЧРЕЖДЕНИЕ ДОПОЛНИТЕЛЬНОГО ОБРАЗОВАНИЯ "СТАНЦИЯ ДЕТСКОГО И ЮНОШЕСКОГО ТУРИЗМА И ЭКСКУРСИЙ" ГОРОДА МИНЬЯР </t>
  </si>
  <si>
    <t>МУНИЦИПАЛЬНОЕ КАЗЁННОЕ УЧРЕЖДЕНИЕ ДОПОЛНИТЕЛЬНОГО ОБРАЗОВАНИЯ "ЦЕНТР ВНЕШКОЛЬНОЙ РАБОТЫ "РАДУГА" ГОРОДА СИМ ЧЕЛЯБИНСКОЙ ОБЛАСТИ</t>
  </si>
  <si>
    <t>МУНИЦИПАЛЬНОЕ КАЗЕННОЕ УЧРЕЖДЕНИЕ ДОПОЛНИТЕЛЬНОГО ОБРАЗОВАНИЯ "ДОМ ДЕТСКОГО ТВОРЧЕСТВА "КАСКАД" ЕМАНЖЕЛИНСКОГО МУНИЦИПАЛЬНОГО РАЙОНА ЧЕЛЯБИНСКОЙ ОБЛАСТИ</t>
  </si>
  <si>
    <t xml:space="preserve">МУНИЦИПАЛЬНОЕ КАЗЕННОЕ УЧРЕЖДЕНИЕ ДОПОЛНИТЕЛЬНОГО ОБРАЗОВАНИЯ "ДОМ ДЕТСКОГО ТВОРЧЕСТВА "АЛЫЙ ПАРУС" ЕМАНЖЕЛИНСКОГО МУНИЦИПАЛЬНОГО </t>
  </si>
  <si>
    <t>МУНИЦИПАЛЬНОЕ БЮДЖЕТНОЕ УЧРЕЖДЕНИЕ ДОПОЛНИТЕЛЬНОГО ОБРАЗОВАНИЯ "ЦЕНТР ОЗДОРОВИТЕЛЬНО-ОБРАЗОВАТЕЛЬНЫЙ "ТАЙФУН" ЕМАНЖЕЛИНСКОГО МУНИЦИПАЛЬНОГО РАЙОНА ЧЕЛЯБИНСКОЙ ОБЛАСТИ</t>
  </si>
  <si>
    <t xml:space="preserve">МУНИЦИПАЛЬНОЕ КАЗЕННОЕ УЧРЕЖДЕНИЕ ДОПОЛНИТЕЛЬНОГО ОБРАЗОВАНИЯ "ЦЕНТР ОЗДОРОВИТЕЛЬНО-ОБРАЗОВАТЕЛЬНЫЙ "ФАКЕЛ" ЕМАНЖЕЛИНСКОГО </t>
  </si>
  <si>
    <t xml:space="preserve">МУНИЦИПАЛЬНОЕ БЮДЖЕТНОЕ ОБРАЗОВАТЕЛЬНОЕ УЧРЕЖДЕНИЕ ДОПОЛНИТЕЛЬНОГО ОБРАЗОВАНИЯ "ЦЕНТР РАЗВИТИЯ ТВОРЧЕСТВА ДЕТЕЙ И ЮНОШЕСТВА </t>
  </si>
  <si>
    <t>МУНИЦИПАЛЬНОЕ УЧРЕЖДЕНИЕ ДОПОЛНИТЕЛЬНОГО ОБРАЗОВАНИЯ "ЦЕНТР ДОПОЛНИТЕЛЬНОГО ОБРАЗОВАНИЯ ДЕТЕЙ"</t>
  </si>
  <si>
    <t>МУНИЦИПАЛЬНОЕ УЧРЕЖДЕНИЕ ДОПОЛНИТЕЛЬНОГО ОБРАЗОВАНИЯ "ЦЕНТР ДЕТСКОГО ТВОРЧЕСТВА" ГОРОДА КАСЛИ КАСЛИНСКОГО МУНИЦИПАЛЬНОГО РАЙОНА</t>
  </si>
  <si>
    <t xml:space="preserve">МУНИЦИПАЛЬНОЕ УЧРЕЖДЕНИЕ ДОПОЛНИТЕЛЬНОГО ОБРАЗОВАНИЯ "ЦЕНТР ДЕТСКОГО ТВОРЧЕСТВА" ПОСЕЛКА ВИШНЕВОГОРСК КАСЛИНСКОГО МУНИЦИПАЛЬНОГО </t>
  </si>
  <si>
    <t>МУНИЦИПАЛЬНОЕ УЧРЕЖДЕНИЕ ДОПОЛНИТЕЛЬНОГО ОБРАЗОВАНИЯ "СТАНЦИЯ ЮНЫХ ТЕХНИКОВ Г.ЮРЮЗАНЬ" КАТАВ-ИВАНОВСКОГО МУНИЦИПАЛЬНОГО РАЙОНА</t>
  </si>
  <si>
    <t>МУНИЦИПАЛЬНОЕ УЧРЕЖДЕНИЕ ДОПОЛНИТЕЛЬНОГО ОБРАЗОВАНИЯ "КИЗИЛЬСКИЙ ДОМ ШКОЛЬНИКА"</t>
  </si>
  <si>
    <t>МУНИЦИПАЛЬНОЕ КАЗЕННОЕ ОБРАЗОВАТЕЛЬНОЕ УЧРЕЖДЕНИЕ ДОПОЛНИТЕЛЬНОГО ОБРАЗОВАНИЯ "ЦЕНТР ДОПОЛНИТЕЛЬНОГО ОБРАЗОВАНИЯ ДЕТЕЙ" Г.КОРКИНО</t>
  </si>
  <si>
    <t>МУНИЦИПАЛЬНОЕ КАЗЕННОЕ ОБРАЗОВАТЕЛЬНОЕ УЧРЕЖДЕНИЕ ДОПОЛНИТЕЛЬНОГО ОБРАЗОВАНИЯ "ЦЕНТР ДОПОЛНИТЕЛЬНОГО ОБРАЗОВАНИЯ ДЕТЕЙ" П. ПЕРВОМАЙСКИЙ</t>
  </si>
  <si>
    <t>МУНИЦИПАЛЬНОЕ БЮДЖЕТНОЕ УЧРЕЖДЕНИЕ ДОПОЛНИТЕЛЬНОГО ОБРАЗОВАНИЯ "ЦЕНТР ВНЕШКОЛЬНОЙ РАБОТЫ "РОВЕСНИК" Г. КУСА"</t>
  </si>
  <si>
    <t>МУНИЦИПАЛЬНОЕ БЮДЖЕТНОЕ ОБРАЗОВАТЕЛЬНОЕ УЧРЕЖДЕНИЕ ДОПОЛНИТЕЛЬНОГО ОБРАЗОВАНИЯ "ЦЕНТР ДЕТСКОГО ТВОРЧЕСТВА"</t>
  </si>
  <si>
    <t>МУНИЦИПАЛЬНОЕ КАЗЕННОЕ УЧРЕЖДЕНИЕ ДОПОЛНИТЕЛЬНОГО ОБРАЗОВАНИЯ "ДОМ УЧАЩЕЙСЯ МОЛОДЕЖИ"</t>
  </si>
  <si>
    <t>МУНИЦИПАЛЬНОЕ КАЗЕННОЕ УЧРЕЖДЕНИЕ ДОПОЛНИТЕЛЬНОГО ОБРАЗОВАНИЯ "СТАНЦИЯ ЮНЫХ НАТУРАЛИСТОВ"</t>
  </si>
  <si>
    <t>МУНИЦИПАЛЬНОЕ КАЗЕННОЕ УЧРЕЖДЕНИЕ ДОПОЛНИТЕЛЬНОГО ОБРАЗОВАНИЯ "СТАНЦИЯ ЮНЫХ ТЕХНИКОВ"</t>
  </si>
  <si>
    <t>МУНИЦИПАЛЬНОЕ УЧРЕЖДЕНИЕ ДОПОЛНИТЕЛЬНОГО ОБРАЗОВАНИЯ "ОКТЯБРЬСКИЙ ДОМ ДЕТСКОГО ТВОРЧЕСТВА"</t>
  </si>
  <si>
    <t>МУНИЦИПАЛЬНОЕ КАЗЕННОЕ УЧРЕЖДЕНИЕ ДОПОЛНИТЕЛЬНОГО ОБРАЗОВАНИЯ "ЦЕНТР РАЗВИТИЯ ТВОРЧЕСТВА ДЕТЕЙ И ЮНОШЕСТВА"</t>
  </si>
  <si>
    <t>МУНИЦИПАЛЬНОЕ КАЗЕННОЕ УЧРЕЖДЕНИЕ ДОПОЛНИТЕЛЬНОГО ОБРАЗОВАНИЯ "АКВАМАРИН"</t>
  </si>
  <si>
    <t>МУНИЦИПАЛЬНОЕ БЮДЖЕТНОЕ УЧРЕЖДЕНИЕ ДОПОЛНИТЕЛЬНОГО ОБРАЗОВАНИЯ "ЦЕНТР ДОПОЛНИТЕЛЬНОГО ОБРАЗОВАНИЯ ДЛЯ ДЕТЕЙ "РАДУГА"</t>
  </si>
  <si>
    <t>МУНИЦИПАЛЬНОЕ БЮДЖЕТНОЕ УЧРЕЖДЕНИЕ ДОПОЛНИТЕЛЬНОГО ОБРАЗОВАНИЯ "ДОМ ДЕТСКОГО ТВОРЧЕСТВА"</t>
  </si>
  <si>
    <t>МУНИЦИПАЛЬНОЕ КАЗЕННОЕ ОБРАЗОВАТЕЛЬНОЕ УЧРЕЖДЕНИЕ  ДОПОЛНИТЕЛЬНОГО ОБРАЗОВАНИЯ ДЛЯ ДЕТЕЙ "ЦЕНТР ДЕТСКОГО ТВОРЧЕСТВА"</t>
  </si>
  <si>
    <t>МУНИЦИПАЛЬНОЕ КАЗЕННОЕ УЧРЕЖДЕНИЕ ДОПОЛНИТЕЛЬНОГО ОБРАЗОВАНИЯ ДЕТЕЙ "УЙСКИЙ ЦЕНТР ВНЕШКОЛЬНОЙ РАБОТЫ"</t>
  </si>
  <si>
    <t>МУНИЦИПАЛЬНОЕ УЧРЕЖДЕНИЕ ДОПОЛНИТЕЛЬНОГО ОБРАЗОВАНИЯ "ЧЕБАРКУЛЬСКИЙ РАЙОННЫЙ ЦЕНТР ДЕТСКОГО ТВОРЧЕСТВА"</t>
  </si>
  <si>
    <t>МУНИЦИПАЛЬНОЕ БЮДЖЕТНОЕ ОБРАЗОВАТЕЛЬНОЕ УЧРЕЖДЕНИЕ ДОПОЛНИТЕЛЬНОГО ОБРАЗОВАНИЯ ДЕТЕЙ ДОМ ДЕТСКОГО ТВОРЧЕСТВА</t>
  </si>
  <si>
    <t xml:space="preserve">МУНИЦИПАЛЬНОЕ БЮДЖЕТНОЕ ОБРАЗОВАТЕЛЬНОЕ УЧРЕЖДЕНИЕ ДОПОЛНИТЕЛЬНОГО ПРОФЕССИОНАЛЬНОГО ОБРАЗОВАНИЯ "ЦЕНТР ИНФОРМАЦИОННЫХ </t>
  </si>
  <si>
    <t>МУНИЦИПАЛЬНОЕ БЮДЖЕТНОЕ УЧРЕЖДЕНИЕ ДОПОЛНИТЕЛЬНОГО ОБРАЗОВАНИЯ "ДВОРЕЦ ДЕТСКОГО ТВОРЧЕСТВА"</t>
  </si>
  <si>
    <t>МУНИЦИПАЛЬНОЕ БЮДЖЕТНОЕ УЧРЕЖДЕНИЕ ДОПОЛНИТЕЛЬНОГО ОБРАЗОВАНИЯ "ЕТКУЛЬСКИЙ РАЙОННЫЙ ДОМ ДЕТСКОГО ТВОРЧЕСТВА"</t>
  </si>
  <si>
    <t>МУНИЦИПАЛЬНОЕ УЧРЕЖДЕНИЕ ДОПОЛНИТЕЛЬНОГО ОБРАЗОВАНИЯ "ДОМ ДЕТСКОГО ТВОРЧЕСТВА Г.КАТАВ-ИВАНОВСКА" КАТАВ-ИВАНОВСКОГО МУНИЦИПАЛЬНОГО РАЙОНА</t>
  </si>
  <si>
    <t>МУНИЦИПАЛЬНОЕ УЧРЕЖДЕНИЕ ДОПОЛНИТЕЛЬНОГО ОБРАЗОВАНИЯ "ДОМ ДЕТСКОГО ТВОРЧЕСТВА" Г. ВЕРХНЕУРАЛЬСКА</t>
  </si>
  <si>
    <t>Итого</t>
  </si>
  <si>
    <t>средний балл / % положительного оценивания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</si>
</sst>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9933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2" xfId="0" applyFont="1" applyBorder="1" applyAlignment="1">
      <alignment horizontal="center" vertical="top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0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10" fontId="1" fillId="0" borderId="8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10" fontId="1" fillId="2" borderId="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10" fontId="0" fillId="2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textRotation="2" wrapText="1"/>
    </xf>
    <xf numFmtId="0" fontId="1" fillId="0" borderId="15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22" xfId="0" applyNumberFormat="1" applyFont="1" applyBorder="1" applyAlignment="1">
      <alignment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textRotation="2" wrapText="1"/>
    </xf>
    <xf numFmtId="164" fontId="1" fillId="0" borderId="2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2" fontId="1" fillId="2" borderId="15" xfId="0" applyNumberFormat="1" applyFont="1" applyFill="1" applyBorder="1" applyAlignment="1">
      <alignment horizontal="center" vertical="center" textRotation="90" wrapText="1"/>
    </xf>
    <xf numFmtId="10" fontId="1" fillId="2" borderId="15" xfId="0" applyNumberFormat="1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164" fontId="1" fillId="0" borderId="27" xfId="0" applyNumberFormat="1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textRotation="90" wrapText="1"/>
    </xf>
    <xf numFmtId="164" fontId="1" fillId="0" borderId="28" xfId="0" applyNumberFormat="1" applyFont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 vertical="center" wrapText="1"/>
      <protection locked="0"/>
    </xf>
    <xf numFmtId="2" fontId="1" fillId="3" borderId="26" xfId="0" applyNumberFormat="1" applyFont="1" applyFill="1" applyBorder="1" applyAlignment="1" applyProtection="1">
      <alignment horizontal="center" vertical="center" wrapText="1"/>
      <protection hidden="1"/>
    </xf>
    <xf numFmtId="2" fontId="1" fillId="3" borderId="26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10" fontId="1" fillId="3" borderId="8" xfId="0" applyNumberFormat="1" applyFont="1" applyFill="1" applyBorder="1" applyAlignment="1">
      <alignment horizontal="center" vertical="center" wrapText="1"/>
    </xf>
    <xf numFmtId="10" fontId="1" fillId="2" borderId="24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  <protection locked="0"/>
    </xf>
    <xf numFmtId="1" fontId="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2" fontId="1" fillId="3" borderId="8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8" xfId="0" applyNumberFormat="1" applyFont="1" applyBorder="1" applyAlignment="1" applyProtection="1">
      <alignment horizontal="left" vertical="center" wrapText="1"/>
      <protection locked="0"/>
    </xf>
    <xf numFmtId="1" fontId="1" fillId="0" borderId="21" xfId="0" applyNumberFormat="1" applyFont="1" applyBorder="1" applyAlignment="1" applyProtection="1">
      <alignment horizontal="center" vertical="center" wrapText="1"/>
      <protection locked="0"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1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" fontId="4" fillId="0" borderId="8" xfId="0" applyNumberFormat="1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2" fontId="1" fillId="3" borderId="30" xfId="0" applyNumberFormat="1" applyFont="1" applyFill="1" applyBorder="1" applyAlignment="1" applyProtection="1">
      <alignment horizontal="center" vertical="center" wrapText="1"/>
      <protection hidden="1"/>
    </xf>
    <xf numFmtId="2" fontId="1" fillId="3" borderId="31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  <protection locked="0"/>
    </xf>
    <xf numFmtId="2" fontId="1" fillId="3" borderId="30" xfId="0" applyNumberFormat="1" applyFont="1" applyFill="1" applyBorder="1" applyAlignment="1">
      <alignment horizontal="center" vertical="center" wrapText="1"/>
    </xf>
    <xf numFmtId="2" fontId="1" fillId="2" borderId="30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  <protection locked="0"/>
    </xf>
    <xf numFmtId="10" fontId="1" fillId="3" borderId="30" xfId="0" applyNumberFormat="1" applyFont="1" applyFill="1" applyBorder="1" applyAlignment="1">
      <alignment horizontal="center" vertical="center" wrapText="1"/>
    </xf>
    <xf numFmtId="10" fontId="1" fillId="2" borderId="33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2" fontId="1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locked="0"/>
    </xf>
    <xf numFmtId="2" fontId="1" fillId="3" borderId="34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2" fontId="1" fillId="2" borderId="34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  <protection locked="0"/>
    </xf>
    <xf numFmtId="10" fontId="1" fillId="3" borderId="34" xfId="0" applyNumberFormat="1" applyFont="1" applyFill="1" applyBorder="1" applyAlignment="1">
      <alignment horizontal="center" vertical="center" wrapText="1"/>
    </xf>
    <xf numFmtId="10" fontId="1" fillId="2" borderId="3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7" fillId="0" borderId="39" xfId="0" applyNumberFormat="1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2" fontId="6" fillId="3" borderId="8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7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10" fontId="6" fillId="0" borderId="4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108"/>
  <sheetViews>
    <sheetView tabSelected="1" zoomScale="70" zoomScaleNormal="70" workbookViewId="0">
      <pane xSplit="5" ySplit="9" topLeftCell="F104" activePane="bottomRight" state="frozen"/>
      <selection pane="bottomRight" activeCell="C111" sqref="C111"/>
      <selection pane="bottomLeft" activeCell="A104" sqref="A104"/>
      <selection pane="topRight" activeCell="F1" sqref="F1"/>
    </sheetView>
  </sheetViews>
  <sheetFormatPr defaultRowHeight="12.75"/>
  <cols>
    <col min="1" max="1" width="9.140625" style="15" customWidth="1"/>
    <col min="2" max="2" width="7.7109375" style="15" customWidth="1"/>
    <col min="3" max="3" width="39.5703125" style="16" customWidth="1"/>
    <col min="4" max="4" width="9.42578125" style="15" customWidth="1"/>
    <col min="5" max="5" width="9.140625" style="15" customWidth="1"/>
    <col min="6" max="6" width="5.140625" style="15" customWidth="1"/>
    <col min="7" max="9" width="4.85546875" style="15" customWidth="1"/>
    <col min="10" max="10" width="5.140625" style="15" customWidth="1"/>
    <col min="11" max="17" width="5" style="15" customWidth="1"/>
    <col min="18" max="18" width="9.5703125" style="15" customWidth="1"/>
    <col min="19" max="27" width="5" style="15" customWidth="1"/>
    <col min="28" max="28" width="6.140625" style="15" customWidth="1"/>
    <col min="29" max="32" width="5" style="15" customWidth="1"/>
    <col min="33" max="33" width="5.140625" style="15" customWidth="1"/>
    <col min="34" max="34" width="10.42578125" style="15" customWidth="1"/>
    <col min="35" max="35" width="7.42578125" style="15" customWidth="1"/>
    <col min="36" max="38" width="5.7109375" style="15" customWidth="1"/>
    <col min="39" max="43" width="5" style="15" customWidth="1"/>
    <col min="44" max="44" width="10.42578125" style="15" customWidth="1"/>
    <col min="45" max="53" width="5" style="15" customWidth="1"/>
    <col min="54" max="55" width="10.42578125" style="15" customWidth="1"/>
    <col min="56" max="64" width="5.7109375" style="15" customWidth="1"/>
    <col min="65" max="65" width="6.7109375" style="15" customWidth="1"/>
    <col min="66" max="70" width="5.7109375" style="15" customWidth="1"/>
    <col min="71" max="71" width="12.5703125" style="15" customWidth="1"/>
    <col min="72" max="85" width="5.7109375" style="15" customWidth="1"/>
    <col min="86" max="86" width="12.5703125" style="15" customWidth="1"/>
    <col min="87" max="90" width="5.7109375" style="15" customWidth="1"/>
    <col min="91" max="91" width="8.7109375" style="15" customWidth="1"/>
    <col min="92" max="95" width="5.7109375" style="15" customWidth="1"/>
    <col min="96" max="96" width="10.5703125" style="15" customWidth="1"/>
    <col min="97" max="108" width="5.7109375" style="15" customWidth="1"/>
    <col min="109" max="109" width="10.28515625" style="15" customWidth="1"/>
    <col min="110" max="121" width="5.7109375" style="15" customWidth="1"/>
    <col min="122" max="122" width="9.85546875" style="15" customWidth="1"/>
    <col min="123" max="131" width="4.85546875" style="15" customWidth="1"/>
    <col min="132" max="132" width="9.5703125" style="15" customWidth="1"/>
    <col min="133" max="145" width="4.85546875" style="15" customWidth="1"/>
    <col min="146" max="147" width="9.5703125" style="15" customWidth="1"/>
    <col min="148" max="151" width="4.85546875" style="15" customWidth="1"/>
    <col min="152" max="152" width="9.42578125" style="15" customWidth="1"/>
    <col min="153" max="153" width="9.42578125" style="17" customWidth="1"/>
    <col min="154" max="157" width="4.85546875" style="15" customWidth="1"/>
    <col min="158" max="159" width="9.5703125" style="15" customWidth="1"/>
    <col min="160" max="160" width="9.5703125" style="18" customWidth="1"/>
    <col min="161" max="161" width="9.5703125" style="17" customWidth="1"/>
    <col min="162" max="165" width="4.85546875" style="15" customWidth="1"/>
    <col min="166" max="167" width="9.85546875" style="15" customWidth="1"/>
    <col min="168" max="171" width="4.85546875" style="15" customWidth="1"/>
    <col min="172" max="173" width="9.5703125" style="15" customWidth="1"/>
    <col min="174" max="177" width="4.85546875" style="15" customWidth="1"/>
    <col min="178" max="178" width="9.42578125" style="15" customWidth="1"/>
    <col min="179" max="179" width="9.140625" style="15" customWidth="1"/>
    <col min="180" max="180" width="9.140625" style="18" customWidth="1"/>
    <col min="181" max="257" width="9.140625" style="15" customWidth="1"/>
    <col min="258" max="1025" width="9.140625" customWidth="1"/>
  </cols>
  <sheetData>
    <row r="1" spans="1:181" ht="18.75" customHeight="1">
      <c r="B1" s="14" t="s">
        <v>0</v>
      </c>
      <c r="C1" s="14"/>
      <c r="D1" s="14"/>
      <c r="E1" s="14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181" ht="12.75" customHeight="1">
      <c r="B2" s="19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181" ht="18.75" customHeight="1">
      <c r="B3" s="19"/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181" ht="18.75">
      <c r="B4" s="19"/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181" ht="18.75"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181" ht="19.5">
      <c r="B6" s="21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181" ht="25.5" customHeight="1">
      <c r="B7" s="13" t="s">
        <v>1</v>
      </c>
      <c r="C7" s="23" t="s">
        <v>2</v>
      </c>
      <c r="D7" s="12" t="s">
        <v>3</v>
      </c>
      <c r="E7" s="12" t="s">
        <v>4</v>
      </c>
      <c r="F7" s="11" t="s">
        <v>5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24"/>
      <c r="BD7" s="10" t="s">
        <v>6</v>
      </c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25"/>
      <c r="ER7" s="10" t="s">
        <v>7</v>
      </c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26"/>
      <c r="FD7" s="27"/>
      <c r="FE7" s="28"/>
      <c r="FF7" s="11" t="s">
        <v>8</v>
      </c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9"/>
      <c r="FX7" s="8" t="s">
        <v>9</v>
      </c>
      <c r="FY7" s="7"/>
    </row>
    <row r="8" spans="1:181" ht="12.75" customHeight="1">
      <c r="B8" s="13"/>
      <c r="C8" s="31"/>
      <c r="D8" s="12"/>
      <c r="E8" s="12"/>
      <c r="F8" s="6" t="s">
        <v>10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" t="s">
        <v>11</v>
      </c>
      <c r="S8" s="6" t="s">
        <v>12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5" t="s">
        <v>11</v>
      </c>
      <c r="AI8" s="6" t="s">
        <v>13</v>
      </c>
      <c r="AJ8" s="6"/>
      <c r="AK8" s="6"/>
      <c r="AL8" s="6"/>
      <c r="AM8" s="6"/>
      <c r="AN8" s="6"/>
      <c r="AO8" s="6"/>
      <c r="AP8" s="6"/>
      <c r="AQ8" s="6"/>
      <c r="AR8" s="12" t="s">
        <v>11</v>
      </c>
      <c r="AS8" s="6" t="s">
        <v>14</v>
      </c>
      <c r="AT8" s="6"/>
      <c r="AU8" s="6"/>
      <c r="AV8" s="6"/>
      <c r="AW8" s="6"/>
      <c r="AX8" s="6"/>
      <c r="AY8" s="6"/>
      <c r="AZ8" s="6"/>
      <c r="BA8" s="6"/>
      <c r="BB8" s="12" t="s">
        <v>11</v>
      </c>
      <c r="BC8" s="4" t="s">
        <v>15</v>
      </c>
      <c r="BD8" s="11" t="s">
        <v>16</v>
      </c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3" t="s">
        <v>11</v>
      </c>
      <c r="BT8" s="11" t="s">
        <v>17</v>
      </c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2" t="s">
        <v>11</v>
      </c>
      <c r="CI8" s="2" t="s">
        <v>18</v>
      </c>
      <c r="CJ8" s="2"/>
      <c r="CK8" s="2"/>
      <c r="CL8" s="2"/>
      <c r="CM8" s="2"/>
      <c r="CN8" s="2"/>
      <c r="CO8" s="2"/>
      <c r="CP8" s="2"/>
      <c r="CQ8" s="2"/>
      <c r="CR8" s="12" t="s">
        <v>11</v>
      </c>
      <c r="CS8" s="2" t="s">
        <v>19</v>
      </c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1" t="s">
        <v>11</v>
      </c>
      <c r="DF8" s="2" t="s">
        <v>20</v>
      </c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5" t="s">
        <v>11</v>
      </c>
      <c r="DS8" s="2" t="s">
        <v>21</v>
      </c>
      <c r="DT8" s="2"/>
      <c r="DU8" s="2"/>
      <c r="DV8" s="2"/>
      <c r="DW8" s="2"/>
      <c r="DX8" s="2"/>
      <c r="DY8" s="2"/>
      <c r="DZ8" s="2"/>
      <c r="EA8" s="2"/>
      <c r="EB8" s="5" t="s">
        <v>11</v>
      </c>
      <c r="EC8" s="2" t="s">
        <v>22</v>
      </c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5" t="s">
        <v>11</v>
      </c>
      <c r="EQ8" s="129" t="s">
        <v>23</v>
      </c>
      <c r="ER8" s="11" t="s">
        <v>24</v>
      </c>
      <c r="ES8" s="11"/>
      <c r="ET8" s="11"/>
      <c r="EU8" s="11"/>
      <c r="EV8" s="130" t="s">
        <v>11</v>
      </c>
      <c r="EW8" s="32"/>
      <c r="EX8" s="131" t="s">
        <v>25</v>
      </c>
      <c r="EY8" s="131"/>
      <c r="EZ8" s="131"/>
      <c r="FA8" s="131"/>
      <c r="FB8" s="5" t="s">
        <v>11</v>
      </c>
      <c r="FC8" s="33"/>
      <c r="FD8" s="132" t="s">
        <v>26</v>
      </c>
      <c r="FE8" s="34"/>
      <c r="FF8" s="11" t="s">
        <v>27</v>
      </c>
      <c r="FG8" s="11"/>
      <c r="FH8" s="11"/>
      <c r="FI8" s="11"/>
      <c r="FJ8" s="5" t="s">
        <v>11</v>
      </c>
      <c r="FK8" s="33"/>
      <c r="FL8" s="11" t="s">
        <v>28</v>
      </c>
      <c r="FM8" s="11"/>
      <c r="FN8" s="11"/>
      <c r="FO8" s="11"/>
      <c r="FP8" s="5" t="s">
        <v>11</v>
      </c>
      <c r="FQ8" s="33"/>
      <c r="FR8" s="11" t="s">
        <v>29</v>
      </c>
      <c r="FS8" s="11"/>
      <c r="FT8" s="11"/>
      <c r="FU8" s="11"/>
      <c r="FV8" s="130" t="s">
        <v>11</v>
      </c>
      <c r="FW8" s="9"/>
      <c r="FX8" s="8"/>
      <c r="FY8" s="7"/>
    </row>
    <row r="9" spans="1:181" ht="76.5" customHeight="1">
      <c r="A9" s="15" t="s">
        <v>30</v>
      </c>
      <c r="B9" s="13"/>
      <c r="C9" s="31"/>
      <c r="D9" s="12"/>
      <c r="E9" s="12"/>
      <c r="F9" s="13" t="s">
        <v>31</v>
      </c>
      <c r="G9" s="13"/>
      <c r="H9" s="13"/>
      <c r="I9" s="13"/>
      <c r="J9" s="13"/>
      <c r="K9" s="13"/>
      <c r="L9" s="13"/>
      <c r="M9" s="13" t="s">
        <v>32</v>
      </c>
      <c r="N9" s="13"/>
      <c r="O9" s="13"/>
      <c r="P9" s="13"/>
      <c r="Q9" s="13"/>
      <c r="R9" s="5"/>
      <c r="S9" s="13" t="s">
        <v>31</v>
      </c>
      <c r="T9" s="13"/>
      <c r="U9" s="13"/>
      <c r="V9" s="13"/>
      <c r="W9" s="13"/>
      <c r="X9" s="13"/>
      <c r="Y9" s="13"/>
      <c r="Z9" s="13"/>
      <c r="AA9" s="13"/>
      <c r="AB9" s="13"/>
      <c r="AC9" s="133" t="s">
        <v>32</v>
      </c>
      <c r="AD9" s="133"/>
      <c r="AE9" s="133"/>
      <c r="AF9" s="133"/>
      <c r="AG9" s="133"/>
      <c r="AH9" s="5"/>
      <c r="AI9" s="13" t="s">
        <v>31</v>
      </c>
      <c r="AJ9" s="13"/>
      <c r="AK9" s="13"/>
      <c r="AL9" s="13"/>
      <c r="AM9" s="13" t="s">
        <v>32</v>
      </c>
      <c r="AN9" s="13"/>
      <c r="AO9" s="13"/>
      <c r="AP9" s="13"/>
      <c r="AQ9" s="13"/>
      <c r="AR9" s="12"/>
      <c r="AS9" s="13" t="s">
        <v>31</v>
      </c>
      <c r="AT9" s="13"/>
      <c r="AU9" s="13"/>
      <c r="AV9" s="13"/>
      <c r="AW9" s="13" t="s">
        <v>32</v>
      </c>
      <c r="AX9" s="13"/>
      <c r="AY9" s="13"/>
      <c r="AZ9" s="13"/>
      <c r="BA9" s="13"/>
      <c r="BB9" s="12"/>
      <c r="BC9" s="4"/>
      <c r="BD9" s="13" t="s">
        <v>31</v>
      </c>
      <c r="BE9" s="13"/>
      <c r="BF9" s="13"/>
      <c r="BG9" s="13"/>
      <c r="BH9" s="13"/>
      <c r="BI9" s="13"/>
      <c r="BJ9" s="13"/>
      <c r="BK9" s="13"/>
      <c r="BL9" s="13"/>
      <c r="BM9" s="13"/>
      <c r="BN9" s="134" t="s">
        <v>32</v>
      </c>
      <c r="BO9" s="134"/>
      <c r="BP9" s="134"/>
      <c r="BQ9" s="134"/>
      <c r="BR9" s="134"/>
      <c r="BS9" s="3"/>
      <c r="BT9" s="13" t="s">
        <v>31</v>
      </c>
      <c r="BU9" s="13"/>
      <c r="BV9" s="13"/>
      <c r="BW9" s="13"/>
      <c r="BX9" s="13"/>
      <c r="BY9" s="13"/>
      <c r="BZ9" s="13"/>
      <c r="CA9" s="134" t="s">
        <v>32</v>
      </c>
      <c r="CB9" s="134"/>
      <c r="CC9" s="134"/>
      <c r="CD9" s="134"/>
      <c r="CE9" s="134"/>
      <c r="CF9" s="134"/>
      <c r="CG9" s="134"/>
      <c r="CH9" s="12"/>
      <c r="CI9" s="13" t="s">
        <v>31</v>
      </c>
      <c r="CJ9" s="13"/>
      <c r="CK9" s="13"/>
      <c r="CL9" s="13"/>
      <c r="CM9" s="135" t="s">
        <v>32</v>
      </c>
      <c r="CN9" s="135"/>
      <c r="CO9" s="135"/>
      <c r="CP9" s="135"/>
      <c r="CQ9" s="135"/>
      <c r="CR9" s="12"/>
      <c r="CS9" s="13" t="s">
        <v>31</v>
      </c>
      <c r="CT9" s="13"/>
      <c r="CU9" s="13"/>
      <c r="CV9" s="13"/>
      <c r="CW9" s="13"/>
      <c r="CX9" s="13"/>
      <c r="CY9" s="13"/>
      <c r="CZ9" s="135" t="s">
        <v>32</v>
      </c>
      <c r="DA9" s="135"/>
      <c r="DB9" s="135"/>
      <c r="DC9" s="135"/>
      <c r="DD9" s="135"/>
      <c r="DE9" s="1"/>
      <c r="DF9" s="13" t="s">
        <v>31</v>
      </c>
      <c r="DG9" s="13"/>
      <c r="DH9" s="13"/>
      <c r="DI9" s="13"/>
      <c r="DJ9" s="13"/>
      <c r="DK9" s="13"/>
      <c r="DL9" s="135" t="s">
        <v>32</v>
      </c>
      <c r="DM9" s="135"/>
      <c r="DN9" s="135"/>
      <c r="DO9" s="135"/>
      <c r="DP9" s="135"/>
      <c r="DQ9" s="135"/>
      <c r="DR9" s="5"/>
      <c r="DS9" s="13" t="s">
        <v>31</v>
      </c>
      <c r="DT9" s="13"/>
      <c r="DU9" s="13"/>
      <c r="DV9" s="13"/>
      <c r="DW9" s="135" t="s">
        <v>32</v>
      </c>
      <c r="DX9" s="135"/>
      <c r="DY9" s="135"/>
      <c r="DZ9" s="135"/>
      <c r="EA9" s="135"/>
      <c r="EB9" s="5"/>
      <c r="EC9" s="13" t="s">
        <v>31</v>
      </c>
      <c r="ED9" s="13"/>
      <c r="EE9" s="13"/>
      <c r="EF9" s="13"/>
      <c r="EG9" s="13"/>
      <c r="EH9" s="13"/>
      <c r="EI9" s="13"/>
      <c r="EJ9" s="13"/>
      <c r="EK9" s="135" t="s">
        <v>32</v>
      </c>
      <c r="EL9" s="135"/>
      <c r="EM9" s="135"/>
      <c r="EN9" s="135"/>
      <c r="EO9" s="135"/>
      <c r="EP9" s="5"/>
      <c r="EQ9" s="129"/>
      <c r="ER9" s="13" t="s">
        <v>32</v>
      </c>
      <c r="ES9" s="13"/>
      <c r="ET9" s="13"/>
      <c r="EU9" s="13"/>
      <c r="EV9" s="130"/>
      <c r="EW9" s="32"/>
      <c r="EX9" s="135" t="s">
        <v>32</v>
      </c>
      <c r="EY9" s="135"/>
      <c r="EZ9" s="135"/>
      <c r="FA9" s="135"/>
      <c r="FB9" s="5"/>
      <c r="FC9" s="37"/>
      <c r="FD9" s="132"/>
      <c r="FE9" s="38" t="s">
        <v>33</v>
      </c>
      <c r="FF9" s="13" t="s">
        <v>32</v>
      </c>
      <c r="FG9" s="13"/>
      <c r="FH9" s="13"/>
      <c r="FI9" s="13"/>
      <c r="FJ9" s="5"/>
      <c r="FK9" s="39"/>
      <c r="FL9" s="135" t="s">
        <v>32</v>
      </c>
      <c r="FM9" s="135"/>
      <c r="FN9" s="135"/>
      <c r="FO9" s="135"/>
      <c r="FP9" s="5"/>
      <c r="FQ9" s="39"/>
      <c r="FR9" s="135" t="s">
        <v>32</v>
      </c>
      <c r="FS9" s="135"/>
      <c r="FT9" s="135"/>
      <c r="FU9" s="135"/>
      <c r="FV9" s="130"/>
      <c r="FW9" s="9"/>
      <c r="FX9" s="8"/>
      <c r="FY9" s="7"/>
    </row>
    <row r="10" spans="1:181" ht="36.75" customHeight="1">
      <c r="B10" s="13"/>
      <c r="C10" s="31"/>
      <c r="D10" s="12"/>
      <c r="E10" s="12"/>
      <c r="F10" s="40">
        <v>1.42</v>
      </c>
      <c r="G10" s="35"/>
      <c r="H10" s="35"/>
      <c r="I10" s="35"/>
      <c r="J10" s="35"/>
      <c r="K10" s="35"/>
      <c r="L10" s="41"/>
      <c r="M10" s="42">
        <v>0</v>
      </c>
      <c r="N10" s="43">
        <v>2.5</v>
      </c>
      <c r="O10" s="43">
        <v>5</v>
      </c>
      <c r="P10" s="43">
        <v>7.5</v>
      </c>
      <c r="Q10" s="44">
        <v>10</v>
      </c>
      <c r="R10" s="5"/>
      <c r="S10" s="40">
        <v>1</v>
      </c>
      <c r="T10" s="35"/>
      <c r="U10" s="35"/>
      <c r="V10" s="35"/>
      <c r="W10" s="35"/>
      <c r="X10" s="35"/>
      <c r="Y10" s="35"/>
      <c r="Z10" s="35"/>
      <c r="AA10" s="35"/>
      <c r="AB10" s="35"/>
      <c r="AC10" s="42">
        <v>0</v>
      </c>
      <c r="AD10" s="43">
        <v>2.5</v>
      </c>
      <c r="AE10" s="43">
        <v>5</v>
      </c>
      <c r="AF10" s="43">
        <v>7.5</v>
      </c>
      <c r="AG10" s="44">
        <v>10</v>
      </c>
      <c r="AH10" s="5"/>
      <c r="AI10" s="45">
        <v>2.5</v>
      </c>
      <c r="AJ10" s="43"/>
      <c r="AK10" s="43"/>
      <c r="AL10" s="35"/>
      <c r="AM10" s="42">
        <v>0</v>
      </c>
      <c r="AN10" s="43">
        <v>2.5</v>
      </c>
      <c r="AO10" s="43">
        <v>5</v>
      </c>
      <c r="AP10" s="43">
        <v>7.5</v>
      </c>
      <c r="AQ10" s="44">
        <v>10</v>
      </c>
      <c r="AR10" s="12"/>
      <c r="AS10" s="45">
        <v>2.5</v>
      </c>
      <c r="AT10" s="35"/>
      <c r="AU10" s="35"/>
      <c r="AV10" s="35"/>
      <c r="AW10" s="42">
        <v>0</v>
      </c>
      <c r="AX10" s="43">
        <v>2.5</v>
      </c>
      <c r="AY10" s="43">
        <v>5</v>
      </c>
      <c r="AZ10" s="43">
        <v>7.5</v>
      </c>
      <c r="BA10" s="44">
        <v>10</v>
      </c>
      <c r="BB10" s="12"/>
      <c r="BC10" s="4"/>
      <c r="BD10" s="42">
        <v>1</v>
      </c>
      <c r="BE10" s="36"/>
      <c r="BF10" s="36"/>
      <c r="BG10" s="36"/>
      <c r="BH10" s="36"/>
      <c r="BI10" s="36"/>
      <c r="BJ10" s="36"/>
      <c r="BK10" s="36"/>
      <c r="BL10" s="36"/>
      <c r="BM10" s="35"/>
      <c r="BN10" s="42">
        <v>0</v>
      </c>
      <c r="BO10" s="43">
        <v>2.5</v>
      </c>
      <c r="BP10" s="43">
        <v>5</v>
      </c>
      <c r="BQ10" s="43">
        <v>7.5</v>
      </c>
      <c r="BR10" s="44">
        <v>10</v>
      </c>
      <c r="BS10" s="46"/>
      <c r="BT10" s="42">
        <v>1.43</v>
      </c>
      <c r="BU10" s="36"/>
      <c r="BV10" s="36"/>
      <c r="BW10" s="36"/>
      <c r="BX10" s="36"/>
      <c r="BY10" s="36"/>
      <c r="BZ10" s="41"/>
      <c r="CA10" s="42">
        <v>0</v>
      </c>
      <c r="CB10" s="43">
        <v>2.5</v>
      </c>
      <c r="CC10" s="43">
        <v>5</v>
      </c>
      <c r="CD10" s="43">
        <v>5</v>
      </c>
      <c r="CE10" s="44">
        <v>7.5</v>
      </c>
      <c r="CF10" s="35">
        <v>0</v>
      </c>
      <c r="CG10" s="35">
        <v>5</v>
      </c>
      <c r="CH10" s="12"/>
      <c r="CI10" s="42">
        <v>2.5</v>
      </c>
      <c r="CJ10" s="36"/>
      <c r="CK10" s="36"/>
      <c r="CL10" s="41"/>
      <c r="CM10" s="42">
        <v>0</v>
      </c>
      <c r="CN10" s="43">
        <v>2.5</v>
      </c>
      <c r="CO10" s="43">
        <v>5</v>
      </c>
      <c r="CP10" s="43">
        <v>7.5</v>
      </c>
      <c r="CQ10" s="44">
        <v>10</v>
      </c>
      <c r="CR10" s="12"/>
      <c r="CS10" s="42">
        <v>1.4279999999999999</v>
      </c>
      <c r="CT10" s="36"/>
      <c r="CU10" s="36"/>
      <c r="CV10" s="35"/>
      <c r="CW10" s="35"/>
      <c r="CX10" s="35"/>
      <c r="CY10" s="44"/>
      <c r="CZ10" s="42">
        <v>0</v>
      </c>
      <c r="DA10" s="43">
        <v>2.4</v>
      </c>
      <c r="DB10" s="43">
        <v>4.5</v>
      </c>
      <c r="DC10" s="43">
        <v>7.5</v>
      </c>
      <c r="DD10" s="44">
        <v>10</v>
      </c>
      <c r="DE10" s="1"/>
      <c r="DF10" s="42">
        <v>1.665</v>
      </c>
      <c r="DG10" s="36"/>
      <c r="DH10" s="36"/>
      <c r="DI10" s="35"/>
      <c r="DJ10" s="35"/>
      <c r="DK10" s="41"/>
      <c r="DL10" s="42">
        <v>0</v>
      </c>
      <c r="DM10" s="42">
        <v>0</v>
      </c>
      <c r="DN10" s="43">
        <v>2.5</v>
      </c>
      <c r="DO10" s="43">
        <v>5</v>
      </c>
      <c r="DP10" s="43">
        <v>7.5</v>
      </c>
      <c r="DQ10" s="44">
        <v>10</v>
      </c>
      <c r="DR10" s="5"/>
      <c r="DS10" s="42">
        <v>2.5</v>
      </c>
      <c r="DT10" s="36"/>
      <c r="DU10" s="36"/>
      <c r="DV10" s="41"/>
      <c r="DW10" s="42">
        <v>0</v>
      </c>
      <c r="DX10" s="43">
        <v>2.5</v>
      </c>
      <c r="DY10" s="43">
        <v>5</v>
      </c>
      <c r="DZ10" s="43">
        <v>7.5</v>
      </c>
      <c r="EA10" s="44">
        <v>10</v>
      </c>
      <c r="EB10" s="5"/>
      <c r="EC10" s="42">
        <v>1.25</v>
      </c>
      <c r="ED10" s="43"/>
      <c r="EE10" s="43"/>
      <c r="EF10" s="43"/>
      <c r="EG10" s="43"/>
      <c r="EH10" s="43"/>
      <c r="EI10" s="43"/>
      <c r="EJ10" s="44"/>
      <c r="EK10" s="42">
        <v>0</v>
      </c>
      <c r="EL10" s="43">
        <v>2.5</v>
      </c>
      <c r="EM10" s="43">
        <v>5</v>
      </c>
      <c r="EN10" s="43">
        <v>7.5</v>
      </c>
      <c r="EO10" s="44">
        <v>10</v>
      </c>
      <c r="EP10" s="5"/>
      <c r="EQ10" s="129"/>
      <c r="ER10" s="42">
        <v>0</v>
      </c>
      <c r="ES10" s="43">
        <v>5</v>
      </c>
      <c r="ET10" s="43">
        <v>7.5</v>
      </c>
      <c r="EU10" s="44">
        <v>10</v>
      </c>
      <c r="EV10" s="130"/>
      <c r="EW10" s="32"/>
      <c r="EX10" s="36">
        <v>0</v>
      </c>
      <c r="EY10" s="36">
        <v>5</v>
      </c>
      <c r="EZ10" s="36">
        <v>7.5</v>
      </c>
      <c r="FA10" s="36">
        <v>10</v>
      </c>
      <c r="FB10" s="5"/>
      <c r="FC10" s="39"/>
      <c r="FD10" s="132"/>
      <c r="FE10" s="38"/>
      <c r="FF10" s="36">
        <v>0</v>
      </c>
      <c r="FG10" s="36">
        <v>5</v>
      </c>
      <c r="FH10" s="36">
        <v>7.5</v>
      </c>
      <c r="FI10" s="36">
        <v>10</v>
      </c>
      <c r="FJ10" s="5"/>
      <c r="FK10" s="39"/>
      <c r="FL10" s="36">
        <v>0</v>
      </c>
      <c r="FM10" s="36">
        <v>5</v>
      </c>
      <c r="FN10" s="36">
        <v>7.5</v>
      </c>
      <c r="FO10" s="36">
        <v>10</v>
      </c>
      <c r="FP10" s="5"/>
      <c r="FQ10" s="39"/>
      <c r="FR10" s="36">
        <v>0</v>
      </c>
      <c r="FS10" s="36">
        <v>5</v>
      </c>
      <c r="FT10" s="36">
        <v>7.5</v>
      </c>
      <c r="FU10" s="36">
        <v>10</v>
      </c>
      <c r="FV10" s="130"/>
      <c r="FW10" s="9"/>
      <c r="FX10" s="8"/>
      <c r="FY10" s="7"/>
    </row>
    <row r="11" spans="1:181" ht="27" customHeight="1">
      <c r="B11" s="13"/>
      <c r="C11" s="47"/>
      <c r="D11" s="12"/>
      <c r="E11" s="12"/>
      <c r="F11" s="48" t="s">
        <v>34</v>
      </c>
      <c r="G11" s="49" t="s">
        <v>35</v>
      </c>
      <c r="H11" s="49" t="s">
        <v>36</v>
      </c>
      <c r="I11" s="49" t="s">
        <v>37</v>
      </c>
      <c r="J11" s="49" t="s">
        <v>38</v>
      </c>
      <c r="K11" s="49" t="s">
        <v>39</v>
      </c>
      <c r="L11" s="50" t="s">
        <v>40</v>
      </c>
      <c r="M11" s="48" t="s">
        <v>34</v>
      </c>
      <c r="N11" s="49" t="s">
        <v>35</v>
      </c>
      <c r="O11" s="49" t="s">
        <v>36</v>
      </c>
      <c r="P11" s="49" t="s">
        <v>37</v>
      </c>
      <c r="Q11" s="50" t="s">
        <v>38</v>
      </c>
      <c r="R11" s="5"/>
      <c r="S11" s="51" t="s">
        <v>41</v>
      </c>
      <c r="T11" s="51" t="s">
        <v>42</v>
      </c>
      <c r="U11" s="51" t="s">
        <v>43</v>
      </c>
      <c r="V11" s="51" t="s">
        <v>44</v>
      </c>
      <c r="W11" s="51" t="s">
        <v>45</v>
      </c>
      <c r="X11" s="51" t="s">
        <v>46</v>
      </c>
      <c r="Y11" s="51" t="s">
        <v>47</v>
      </c>
      <c r="Z11" s="51" t="s">
        <v>48</v>
      </c>
      <c r="AA11" s="51" t="s">
        <v>49</v>
      </c>
      <c r="AB11" s="51" t="s">
        <v>50</v>
      </c>
      <c r="AC11" s="51" t="s">
        <v>41</v>
      </c>
      <c r="AD11" s="51" t="s">
        <v>42</v>
      </c>
      <c r="AE11" s="51" t="s">
        <v>43</v>
      </c>
      <c r="AF11" s="51" t="s">
        <v>44</v>
      </c>
      <c r="AG11" s="51" t="s">
        <v>45</v>
      </c>
      <c r="AH11" s="5"/>
      <c r="AI11" s="52" t="s">
        <v>51</v>
      </c>
      <c r="AJ11" s="53" t="s">
        <v>52</v>
      </c>
      <c r="AK11" s="53" t="s">
        <v>53</v>
      </c>
      <c r="AL11" s="54" t="s">
        <v>54</v>
      </c>
      <c r="AM11" s="51" t="s">
        <v>55</v>
      </c>
      <c r="AN11" s="51" t="s">
        <v>56</v>
      </c>
      <c r="AO11" s="51" t="s">
        <v>57</v>
      </c>
      <c r="AP11" s="51" t="s">
        <v>58</v>
      </c>
      <c r="AQ11" s="51" t="s">
        <v>59</v>
      </c>
      <c r="AR11" s="12"/>
      <c r="AS11" s="51" t="s">
        <v>60</v>
      </c>
      <c r="AT11" s="51" t="s">
        <v>61</v>
      </c>
      <c r="AU11" s="51" t="s">
        <v>62</v>
      </c>
      <c r="AV11" s="51" t="s">
        <v>63</v>
      </c>
      <c r="AW11" s="51" t="s">
        <v>60</v>
      </c>
      <c r="AX11" s="51" t="s">
        <v>61</v>
      </c>
      <c r="AY11" s="51" t="s">
        <v>62</v>
      </c>
      <c r="AZ11" s="51" t="s">
        <v>63</v>
      </c>
      <c r="BA11" s="51" t="s">
        <v>64</v>
      </c>
      <c r="BB11" s="12"/>
      <c r="BC11" s="55"/>
      <c r="BD11" s="51" t="s">
        <v>65</v>
      </c>
      <c r="BE11" s="51" t="s">
        <v>66</v>
      </c>
      <c r="BF11" s="51" t="s">
        <v>67</v>
      </c>
      <c r="BG11" s="51" t="s">
        <v>68</v>
      </c>
      <c r="BH11" s="51" t="s">
        <v>69</v>
      </c>
      <c r="BI11" s="51" t="s">
        <v>70</v>
      </c>
      <c r="BJ11" s="51" t="s">
        <v>71</v>
      </c>
      <c r="BK11" s="51" t="s">
        <v>72</v>
      </c>
      <c r="BL11" s="51" t="s">
        <v>73</v>
      </c>
      <c r="BM11" s="51" t="s">
        <v>74</v>
      </c>
      <c r="BN11" s="54" t="s">
        <v>65</v>
      </c>
      <c r="BO11" s="54" t="s">
        <v>66</v>
      </c>
      <c r="BP11" s="54" t="s">
        <v>67</v>
      </c>
      <c r="BQ11" s="54" t="s">
        <v>68</v>
      </c>
      <c r="BR11" s="54" t="s">
        <v>69</v>
      </c>
      <c r="BS11" s="56"/>
      <c r="BT11" s="51" t="s">
        <v>75</v>
      </c>
      <c r="BU11" s="51" t="s">
        <v>76</v>
      </c>
      <c r="BV11" s="51" t="s">
        <v>77</v>
      </c>
      <c r="BW11" s="51" t="s">
        <v>78</v>
      </c>
      <c r="BX11" s="51" t="s">
        <v>79</v>
      </c>
      <c r="BY11" s="51" t="s">
        <v>80</v>
      </c>
      <c r="BZ11" s="57" t="s">
        <v>81</v>
      </c>
      <c r="CA11" s="54" t="s">
        <v>75</v>
      </c>
      <c r="CB11" s="54" t="s">
        <v>76</v>
      </c>
      <c r="CC11" s="54" t="s">
        <v>77</v>
      </c>
      <c r="CD11" s="54" t="s">
        <v>78</v>
      </c>
      <c r="CE11" s="54" t="s">
        <v>79</v>
      </c>
      <c r="CF11" s="54" t="s">
        <v>80</v>
      </c>
      <c r="CG11" s="54" t="s">
        <v>81</v>
      </c>
      <c r="CH11" s="12"/>
      <c r="CI11" s="51" t="s">
        <v>82</v>
      </c>
      <c r="CJ11" s="51" t="s">
        <v>83</v>
      </c>
      <c r="CK11" s="51" t="s">
        <v>84</v>
      </c>
      <c r="CL11" s="57" t="s">
        <v>85</v>
      </c>
      <c r="CM11" s="58" t="s">
        <v>86</v>
      </c>
      <c r="CN11" s="54" t="s">
        <v>83</v>
      </c>
      <c r="CO11" s="53" t="s">
        <v>84</v>
      </c>
      <c r="CP11" s="53" t="s">
        <v>85</v>
      </c>
      <c r="CQ11" s="53" t="s">
        <v>87</v>
      </c>
      <c r="CR11" s="12"/>
      <c r="CS11" s="51" t="s">
        <v>88</v>
      </c>
      <c r="CT11" s="51" t="s">
        <v>89</v>
      </c>
      <c r="CU11" s="51" t="s">
        <v>90</v>
      </c>
      <c r="CV11" s="51" t="s">
        <v>91</v>
      </c>
      <c r="CW11" s="51" t="s">
        <v>92</v>
      </c>
      <c r="CX11" s="59" t="s">
        <v>93</v>
      </c>
      <c r="CY11" s="60" t="s">
        <v>94</v>
      </c>
      <c r="CZ11" s="54" t="s">
        <v>88</v>
      </c>
      <c r="DA11" s="54" t="s">
        <v>89</v>
      </c>
      <c r="DB11" s="54" t="s">
        <v>90</v>
      </c>
      <c r="DC11" s="54" t="s">
        <v>91</v>
      </c>
      <c r="DD11" s="54" t="s">
        <v>92</v>
      </c>
      <c r="DE11" s="1"/>
      <c r="DF11" s="51" t="s">
        <v>95</v>
      </c>
      <c r="DG11" s="51" t="s">
        <v>96</v>
      </c>
      <c r="DH11" s="51" t="s">
        <v>97</v>
      </c>
      <c r="DI11" s="51" t="s">
        <v>98</v>
      </c>
      <c r="DJ11" s="51" t="s">
        <v>99</v>
      </c>
      <c r="DK11" s="57" t="s">
        <v>100</v>
      </c>
      <c r="DL11" s="54" t="s">
        <v>95</v>
      </c>
      <c r="DM11" s="54" t="s">
        <v>96</v>
      </c>
      <c r="DN11" s="54" t="s">
        <v>97</v>
      </c>
      <c r="DO11" s="54" t="s">
        <v>98</v>
      </c>
      <c r="DP11" s="54" t="s">
        <v>99</v>
      </c>
      <c r="DQ11" s="54" t="s">
        <v>100</v>
      </c>
      <c r="DR11" s="5"/>
      <c r="DS11" s="51" t="s">
        <v>101</v>
      </c>
      <c r="DT11" s="51" t="s">
        <v>102</v>
      </c>
      <c r="DU11" s="51" t="s">
        <v>103</v>
      </c>
      <c r="DV11" s="57" t="s">
        <v>104</v>
      </c>
      <c r="DW11" s="54" t="s">
        <v>101</v>
      </c>
      <c r="DX11" s="54" t="s">
        <v>102</v>
      </c>
      <c r="DY11" s="54" t="s">
        <v>103</v>
      </c>
      <c r="DZ11" s="54" t="s">
        <v>104</v>
      </c>
      <c r="EA11" s="54" t="s">
        <v>105</v>
      </c>
      <c r="EB11" s="5"/>
      <c r="EC11" s="51" t="s">
        <v>106</v>
      </c>
      <c r="ED11" s="53" t="s">
        <v>107</v>
      </c>
      <c r="EE11" s="53" t="s">
        <v>108</v>
      </c>
      <c r="EF11" s="53" t="s">
        <v>109</v>
      </c>
      <c r="EG11" s="53" t="s">
        <v>110</v>
      </c>
      <c r="EH11" s="53" t="s">
        <v>111</v>
      </c>
      <c r="EI11" s="53" t="s">
        <v>112</v>
      </c>
      <c r="EJ11" s="60" t="s">
        <v>113</v>
      </c>
      <c r="EK11" s="54" t="s">
        <v>106</v>
      </c>
      <c r="EL11" s="54" t="s">
        <v>107</v>
      </c>
      <c r="EM11" s="54" t="s">
        <v>108</v>
      </c>
      <c r="EN11" s="54" t="s">
        <v>109</v>
      </c>
      <c r="EO11" s="54" t="s">
        <v>110</v>
      </c>
      <c r="EP11" s="5"/>
      <c r="EQ11" s="129"/>
      <c r="ER11" s="51" t="s">
        <v>114</v>
      </c>
      <c r="ES11" s="53" t="s">
        <v>115</v>
      </c>
      <c r="ET11" s="53" t="s">
        <v>116</v>
      </c>
      <c r="EU11" s="60" t="s">
        <v>117</v>
      </c>
      <c r="EV11" s="130"/>
      <c r="EW11" s="32"/>
      <c r="EX11" s="54" t="s">
        <v>118</v>
      </c>
      <c r="EY11" s="54" t="s">
        <v>119</v>
      </c>
      <c r="EZ11" s="54" t="s">
        <v>120</v>
      </c>
      <c r="FA11" s="54" t="s">
        <v>121</v>
      </c>
      <c r="FB11" s="5"/>
      <c r="FC11" s="61"/>
      <c r="FD11" s="62"/>
      <c r="FE11" s="63"/>
      <c r="FF11" s="59" t="s">
        <v>122</v>
      </c>
      <c r="FG11" s="53" t="s">
        <v>123</v>
      </c>
      <c r="FH11" s="53" t="s">
        <v>124</v>
      </c>
      <c r="FI11" s="54" t="s">
        <v>125</v>
      </c>
      <c r="FJ11" s="5"/>
      <c r="FK11" s="64"/>
      <c r="FL11" s="54" t="s">
        <v>126</v>
      </c>
      <c r="FM11" s="54" t="s">
        <v>127</v>
      </c>
      <c r="FN11" s="54" t="s">
        <v>128</v>
      </c>
      <c r="FO11" s="54" t="s">
        <v>129</v>
      </c>
      <c r="FP11" s="5"/>
      <c r="FQ11" s="64"/>
      <c r="FR11" s="54" t="s">
        <v>130</v>
      </c>
      <c r="FS11" s="54" t="s">
        <v>131</v>
      </c>
      <c r="FT11" s="54" t="s">
        <v>132</v>
      </c>
      <c r="FU11" s="54" t="s">
        <v>133</v>
      </c>
      <c r="FV11" s="130"/>
      <c r="FW11" s="9"/>
      <c r="FX11" s="8"/>
      <c r="FY11" s="7"/>
    </row>
    <row r="12" spans="1:181" ht="15.75" hidden="1" customHeight="1">
      <c r="B12" s="136" t="s">
        <v>134</v>
      </c>
      <c r="C12" s="136"/>
      <c r="D12" s="136"/>
      <c r="E12" s="136"/>
      <c r="F12" s="48"/>
      <c r="G12" s="49"/>
      <c r="H12" s="49"/>
      <c r="I12" s="49"/>
      <c r="J12" s="49"/>
      <c r="K12" s="49"/>
      <c r="L12" s="50"/>
      <c r="M12" s="48"/>
      <c r="N12" s="49"/>
      <c r="O12" s="49"/>
      <c r="P12" s="49"/>
      <c r="Q12" s="50"/>
      <c r="R12" s="65"/>
      <c r="S12" s="51"/>
      <c r="T12" s="54"/>
      <c r="U12" s="54"/>
      <c r="V12" s="54"/>
      <c r="W12" s="54"/>
      <c r="X12" s="54"/>
      <c r="Y12" s="54"/>
      <c r="Z12" s="54"/>
      <c r="AA12" s="54"/>
      <c r="AB12" s="66"/>
      <c r="AC12" s="51"/>
      <c r="AD12" s="54"/>
      <c r="AE12" s="54"/>
      <c r="AF12" s="54"/>
      <c r="AG12" s="66"/>
      <c r="AH12" s="65"/>
      <c r="AI12" s="51"/>
      <c r="AJ12" s="54"/>
      <c r="AK12" s="54"/>
      <c r="AL12" s="66"/>
      <c r="AM12" s="51"/>
      <c r="AN12" s="54"/>
      <c r="AO12" s="54"/>
      <c r="AP12" s="54"/>
      <c r="AQ12" s="66"/>
      <c r="AR12" s="65"/>
      <c r="AS12" s="51"/>
      <c r="AT12" s="54"/>
      <c r="AU12" s="54"/>
      <c r="AV12" s="66"/>
      <c r="AW12" s="51"/>
      <c r="AX12" s="54"/>
      <c r="AY12" s="54"/>
      <c r="AZ12" s="54"/>
      <c r="BA12" s="66"/>
      <c r="BB12" s="61"/>
      <c r="BC12" s="67"/>
      <c r="BD12" s="51"/>
      <c r="BE12" s="54"/>
      <c r="BF12" s="54"/>
      <c r="BG12" s="54"/>
      <c r="BH12" s="54"/>
      <c r="BI12" s="54"/>
      <c r="BJ12" s="54"/>
      <c r="BK12" s="54"/>
      <c r="BL12" s="54"/>
      <c r="BM12" s="66"/>
      <c r="BN12" s="54"/>
      <c r="BO12" s="54"/>
      <c r="BP12" s="54"/>
      <c r="BQ12" s="54"/>
      <c r="BR12" s="66"/>
      <c r="BS12" s="65"/>
      <c r="BT12" s="51"/>
      <c r="BU12" s="54"/>
      <c r="BV12" s="54"/>
      <c r="BW12" s="54"/>
      <c r="BX12" s="54"/>
      <c r="BY12" s="54"/>
      <c r="BZ12" s="68"/>
      <c r="CA12" s="54"/>
      <c r="CB12" s="54"/>
      <c r="CC12" s="54"/>
      <c r="CD12" s="54"/>
      <c r="CE12" s="66"/>
      <c r="CF12" s="66"/>
      <c r="CG12" s="66"/>
      <c r="CH12" s="65"/>
      <c r="CI12" s="51"/>
      <c r="CJ12" s="54"/>
      <c r="CK12" s="54"/>
      <c r="CL12" s="68"/>
      <c r="CM12" s="54"/>
      <c r="CN12" s="53"/>
      <c r="CO12" s="53"/>
      <c r="CP12" s="53"/>
      <c r="CQ12" s="53"/>
      <c r="CR12" s="65"/>
      <c r="CS12" s="51"/>
      <c r="CT12" s="54"/>
      <c r="CU12" s="54"/>
      <c r="CV12" s="66"/>
      <c r="CW12" s="66"/>
      <c r="CX12" s="66"/>
      <c r="CY12" s="60"/>
      <c r="CZ12" s="54"/>
      <c r="DA12" s="54"/>
      <c r="DB12" s="54"/>
      <c r="DC12" s="54"/>
      <c r="DD12" s="54"/>
      <c r="DE12" s="65"/>
      <c r="DF12" s="51"/>
      <c r="DG12" s="54"/>
      <c r="DH12" s="54"/>
      <c r="DI12" s="66"/>
      <c r="DJ12" s="66"/>
      <c r="DK12" s="68"/>
      <c r="DL12" s="54"/>
      <c r="DM12" s="54"/>
      <c r="DN12" s="54"/>
      <c r="DO12" s="54"/>
      <c r="DP12" s="54"/>
      <c r="DQ12" s="54"/>
      <c r="DR12" s="61"/>
      <c r="DS12" s="51"/>
      <c r="DT12" s="54"/>
      <c r="DU12" s="54"/>
      <c r="DV12" s="68"/>
      <c r="DW12" s="54"/>
      <c r="DX12" s="54"/>
      <c r="DY12" s="54"/>
      <c r="DZ12" s="54"/>
      <c r="EA12" s="54"/>
      <c r="EB12" s="61"/>
      <c r="EC12" s="51"/>
      <c r="ED12" s="53"/>
      <c r="EE12" s="53"/>
      <c r="EF12" s="53"/>
      <c r="EG12" s="53"/>
      <c r="EH12" s="53"/>
      <c r="EI12" s="53"/>
      <c r="EJ12" s="60"/>
      <c r="EK12" s="54"/>
      <c r="EL12" s="54"/>
      <c r="EM12" s="54"/>
      <c r="EN12" s="54"/>
      <c r="EO12" s="54"/>
      <c r="EP12" s="61"/>
      <c r="EQ12" s="67"/>
      <c r="ER12" s="51"/>
      <c r="ES12" s="53"/>
      <c r="ET12" s="53"/>
      <c r="EU12" s="60"/>
      <c r="EV12" s="61"/>
      <c r="EW12" s="32"/>
      <c r="EX12" s="54"/>
      <c r="EY12" s="54"/>
      <c r="EZ12" s="54"/>
      <c r="FA12" s="54"/>
      <c r="FB12" s="65"/>
      <c r="FC12" s="61"/>
      <c r="FD12" s="62"/>
      <c r="FE12" s="63"/>
      <c r="FF12" s="59"/>
      <c r="FG12" s="53"/>
      <c r="FH12" s="53"/>
      <c r="FI12" s="66"/>
      <c r="FJ12" s="65"/>
      <c r="FK12" s="64"/>
      <c r="FL12" s="54"/>
      <c r="FM12" s="54"/>
      <c r="FN12" s="54"/>
      <c r="FO12" s="54"/>
      <c r="FP12" s="65"/>
      <c r="FQ12" s="64"/>
      <c r="FR12" s="54"/>
      <c r="FS12" s="54"/>
      <c r="FT12" s="54"/>
      <c r="FU12" s="54"/>
      <c r="FV12" s="61"/>
      <c r="FW12" s="29"/>
      <c r="FX12" s="69"/>
    </row>
    <row r="13" spans="1:181" ht="51">
      <c r="A13" s="15">
        <v>1</v>
      </c>
      <c r="B13" s="87">
        <v>57</v>
      </c>
      <c r="C13" s="70" t="s">
        <v>135</v>
      </c>
      <c r="D13" s="87">
        <v>540</v>
      </c>
      <c r="E13" s="87">
        <v>150</v>
      </c>
      <c r="F13" s="87">
        <v>1</v>
      </c>
      <c r="G13" s="87">
        <v>1</v>
      </c>
      <c r="H13" s="87">
        <v>1</v>
      </c>
      <c r="I13" s="87">
        <v>1</v>
      </c>
      <c r="J13" s="87">
        <v>1</v>
      </c>
      <c r="K13" s="87">
        <v>1</v>
      </c>
      <c r="L13" s="87">
        <v>1</v>
      </c>
      <c r="M13" s="87"/>
      <c r="N13" s="87"/>
      <c r="O13" s="87"/>
      <c r="P13" s="87"/>
      <c r="Q13" s="87">
        <v>150</v>
      </c>
      <c r="R13" s="71">
        <f>((F$10*SUM(F13:L13))+((M13*M$10+N13*N$10+O13*O$10+P13*P$10+Q13*Q$10)/$E13))/2</f>
        <v>9.9699999999999989</v>
      </c>
      <c r="S13" s="87">
        <v>1</v>
      </c>
      <c r="T13" s="87">
        <v>1</v>
      </c>
      <c r="U13" s="87">
        <v>1</v>
      </c>
      <c r="V13" s="87">
        <v>1</v>
      </c>
      <c r="W13" s="87">
        <v>1</v>
      </c>
      <c r="X13" s="87">
        <v>1</v>
      </c>
      <c r="Y13" s="87">
        <v>1</v>
      </c>
      <c r="Z13" s="87">
        <v>1</v>
      </c>
      <c r="AA13" s="87">
        <v>1</v>
      </c>
      <c r="AB13" s="87"/>
      <c r="AC13" s="87"/>
      <c r="AD13" s="87"/>
      <c r="AE13" s="87"/>
      <c r="AF13" s="87"/>
      <c r="AG13" s="87">
        <v>150</v>
      </c>
      <c r="AH13" s="72">
        <f>((S$10*SUM(S13:AB13))+((AC13*AC$10+AD13*AD$10+AE13*AE$10+AF13*AF$10+AG13*AG$10)/$E13))/2</f>
        <v>9.5</v>
      </c>
      <c r="AI13" s="87">
        <v>1</v>
      </c>
      <c r="AJ13" s="87">
        <v>1</v>
      </c>
      <c r="AK13" s="87"/>
      <c r="AL13" s="87"/>
      <c r="AM13" s="87"/>
      <c r="AN13" s="87"/>
      <c r="AO13" s="87">
        <v>150</v>
      </c>
      <c r="AP13" s="87"/>
      <c r="AQ13" s="87"/>
      <c r="AR13" s="73">
        <f>((AI$10*SUM(AI13:AL13))+((AM13*AM$10+AN13*AN$10+AO13*AO$10+AP13*AP$10+AQ13*AQ$10)/$E13))/2</f>
        <v>5</v>
      </c>
      <c r="AS13" s="87"/>
      <c r="AT13" s="87"/>
      <c r="AU13" s="87"/>
      <c r="AV13" s="87"/>
      <c r="AW13" s="87"/>
      <c r="AX13" s="87"/>
      <c r="AY13" s="87">
        <v>27</v>
      </c>
      <c r="AZ13" s="87">
        <v>123</v>
      </c>
      <c r="BA13" s="87"/>
      <c r="BB13" s="73">
        <f>((AS$10*SUM(AS13:AV13))+((AW13*AW$10+AX13*AX$10+AY13*AY$10+AZ13*AZ$10+BA13*BA$10)/$E13))/2</f>
        <v>3.5249999999999999</v>
      </c>
      <c r="BC13" s="30">
        <f>(R13+AH13+AR13+BB13)/4</f>
        <v>6.9987499999999994</v>
      </c>
      <c r="BD13" s="87"/>
      <c r="BE13" s="87"/>
      <c r="BF13" s="87">
        <v>1</v>
      </c>
      <c r="BG13" s="87"/>
      <c r="BH13" s="87"/>
      <c r="BI13" s="87"/>
      <c r="BJ13" s="87"/>
      <c r="BK13" s="87"/>
      <c r="BL13" s="87"/>
      <c r="BM13" s="87"/>
      <c r="BN13" s="87"/>
      <c r="BO13" s="87"/>
      <c r="BP13" s="87">
        <v>140</v>
      </c>
      <c r="BQ13" s="87">
        <v>5</v>
      </c>
      <c r="BR13" s="87">
        <v>5</v>
      </c>
      <c r="BS13" s="73">
        <f>((BD$10*SUM(BD13:BM13))+((BN13*BN$10+BO13*BO$10+BP13*BP$10+BQ13*BQ$10+BR13*BR$10)/$E13))/2</f>
        <v>3.125</v>
      </c>
      <c r="BT13" s="87">
        <v>1</v>
      </c>
      <c r="BU13" s="87"/>
      <c r="BV13" s="87"/>
      <c r="BW13" s="87">
        <v>1</v>
      </c>
      <c r="BX13" s="87"/>
      <c r="BY13" s="87"/>
      <c r="BZ13" s="87">
        <v>1</v>
      </c>
      <c r="CA13" s="87"/>
      <c r="CB13" s="87"/>
      <c r="CC13" s="87"/>
      <c r="CD13" s="87">
        <v>130</v>
      </c>
      <c r="CE13" s="87">
        <v>20</v>
      </c>
      <c r="CF13" s="87"/>
      <c r="CG13" s="87"/>
      <c r="CH13" s="72">
        <f>((BT$10*SUM(BT13:BZ13))+((CB$10*CB13+CC13*CC$10+CD13*CD$10+CE13*CE$10+CF13*CF$10+CG13*CG$10)/(2*$E13)))/2</f>
        <v>3.4783333333333335</v>
      </c>
      <c r="CI13" s="87">
        <v>1</v>
      </c>
      <c r="CJ13" s="87"/>
      <c r="CK13" s="87"/>
      <c r="CL13" s="87"/>
      <c r="CM13" s="87"/>
      <c r="CN13" s="87"/>
      <c r="CO13" s="87"/>
      <c r="CP13" s="87"/>
      <c r="CQ13" s="87">
        <v>150</v>
      </c>
      <c r="CR13" s="73">
        <f>((CI$10*SUM(CI13:CL13))+((CM13*CM$10+CN13*CN$10+CO13*CO$10+CP13*CP$10+CQ13*CQ$10)/$E13))/2</f>
        <v>6.25</v>
      </c>
      <c r="CS13" s="87">
        <v>1</v>
      </c>
      <c r="CT13" s="87">
        <v>1</v>
      </c>
      <c r="CU13" s="87">
        <v>1</v>
      </c>
      <c r="CV13" s="87">
        <v>1</v>
      </c>
      <c r="CW13" s="87">
        <v>1</v>
      </c>
      <c r="CX13" s="87">
        <v>1</v>
      </c>
      <c r="CY13" s="87"/>
      <c r="CZ13" s="87"/>
      <c r="DA13" s="87"/>
      <c r="DB13" s="87"/>
      <c r="DC13" s="87"/>
      <c r="DD13" s="87">
        <v>150</v>
      </c>
      <c r="DE13" s="73">
        <f>((CS$10*SUM(CS13:CY13))+((CZ13*CZ$10+DA13*DA$10+DB13*DB$10+DC13*DC$10+DD13*DD$10)/$E13))/2</f>
        <v>9.2839999999999989</v>
      </c>
      <c r="DF13" s="87">
        <v>1</v>
      </c>
      <c r="DG13" s="87">
        <v>1</v>
      </c>
      <c r="DH13" s="87">
        <v>1</v>
      </c>
      <c r="DI13" s="87">
        <v>1</v>
      </c>
      <c r="DJ13" s="87"/>
      <c r="DK13" s="87"/>
      <c r="DL13" s="87"/>
      <c r="DM13" s="87"/>
      <c r="DN13" s="87"/>
      <c r="DO13" s="87"/>
      <c r="DP13" s="87"/>
      <c r="DQ13" s="87">
        <v>150</v>
      </c>
      <c r="DR13" s="73">
        <f>((DF$10*SUM(DF13:DK13))+((DM13*DM$10+DN13*DN$10+DO13*DO$10+DP13*DP$10+DQ13*DQ$10)/$E13))/2</f>
        <v>8.33</v>
      </c>
      <c r="DS13" s="87"/>
      <c r="DT13" s="87"/>
      <c r="DU13" s="87"/>
      <c r="DV13" s="87"/>
      <c r="DW13" s="87"/>
      <c r="DX13" s="87"/>
      <c r="DY13" s="87">
        <v>150</v>
      </c>
      <c r="DZ13" s="87"/>
      <c r="EA13" s="87"/>
      <c r="EB13" s="73">
        <f>((DS$10*SUM(DS13:DV13))+((DW13*DW$10+DX13*DX$10+DY13*DY$10+DZ13*DZ$10+EA13*EA$10)/$E13))/2</f>
        <v>2.5</v>
      </c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73">
        <f>((EC$10*SUM(EC13:EJ13))+((EK13*EK$10+EL13*EL$10+EM13*EM$10+EN13*EN$10+EO13*EO$10)/$E13))/2</f>
        <v>0</v>
      </c>
      <c r="EQ13" s="30">
        <f>(BS13+CH13+CR13+DE13+DR13+EB13+EP13)/7</f>
        <v>4.7096190476190474</v>
      </c>
      <c r="ER13" s="87"/>
      <c r="ES13" s="87"/>
      <c r="ET13" s="87">
        <v>3</v>
      </c>
      <c r="EU13" s="87">
        <v>147</v>
      </c>
      <c r="EV13" s="73">
        <f>(ER13*ER$10+ES13*ES$10+ET13*ET$10+EU13*EU$10)/$E13</f>
        <v>9.9499999999999993</v>
      </c>
      <c r="EW13" s="74">
        <f>(SUM(ES13:EU13)/$E13)</f>
        <v>1</v>
      </c>
      <c r="EX13" s="87"/>
      <c r="EY13" s="87"/>
      <c r="EZ13" s="87">
        <v>3</v>
      </c>
      <c r="FA13" s="87">
        <v>147</v>
      </c>
      <c r="FB13" s="73">
        <f>(EX13*EX$10+EY13*EY$10+EZ13*EZ$10+FA13*FA$10)/$E13</f>
        <v>9.9499999999999993</v>
      </c>
      <c r="FC13" s="74">
        <f>(SUM(EY13:FA13)/$E13)</f>
        <v>1</v>
      </c>
      <c r="FD13" s="30">
        <f>(EV13+FB13)/2</f>
        <v>9.9499999999999993</v>
      </c>
      <c r="FE13" s="75">
        <f>(SUM(ES13:EU13)+SUM(EY13:FA13))/($E13*2)</f>
        <v>1</v>
      </c>
      <c r="FF13" s="87"/>
      <c r="FG13" s="87"/>
      <c r="FH13" s="87">
        <v>12</v>
      </c>
      <c r="FI13" s="87">
        <v>138</v>
      </c>
      <c r="FJ13" s="73">
        <f>(FF13*FF$10+FG13*FG$10+FH13*FH$10+FI13*FI$10)/$E13</f>
        <v>9.8000000000000007</v>
      </c>
      <c r="FK13" s="74">
        <f>(SUM(FG13:FI13)/$E13)</f>
        <v>1</v>
      </c>
      <c r="FL13" s="87"/>
      <c r="FM13" s="87"/>
      <c r="FN13" s="87">
        <v>12</v>
      </c>
      <c r="FO13" s="87">
        <v>138</v>
      </c>
      <c r="FP13" s="73">
        <f>(FL13*FL$10+FM13*FM$10+FN13*FN$10+FO13*FO$10)/$E13</f>
        <v>9.8000000000000007</v>
      </c>
      <c r="FQ13" s="74">
        <f>(SUM(FM13:FO13)/$E13)</f>
        <v>1</v>
      </c>
      <c r="FR13" s="87"/>
      <c r="FS13" s="87"/>
      <c r="FT13" s="87"/>
      <c r="FU13" s="87">
        <v>150</v>
      </c>
      <c r="FV13" s="73">
        <f>(FR13*FR$10+FS13*FS$10+FT13*FT$10+FU13*FU$10)/$E13</f>
        <v>10</v>
      </c>
      <c r="FW13" s="74">
        <f>(SUM(FS13:FU13)/$E13)</f>
        <v>1</v>
      </c>
      <c r="FX13" s="30">
        <f>(FJ13+FP13+FV13)/3</f>
        <v>9.8666666666666671</v>
      </c>
      <c r="FY13" s="75">
        <f>(SUM(FG13:FI13)+SUM(FM13:FO13)+SUM(FS13:FU13))/($E13*3)</f>
        <v>1</v>
      </c>
    </row>
    <row r="14" spans="1:181" ht="63.75">
      <c r="A14" s="15">
        <v>2</v>
      </c>
      <c r="B14" s="87">
        <v>99</v>
      </c>
      <c r="C14" s="70" t="s">
        <v>136</v>
      </c>
      <c r="D14" s="87">
        <v>2826</v>
      </c>
      <c r="E14" s="87">
        <v>315</v>
      </c>
      <c r="F14" s="87">
        <v>1</v>
      </c>
      <c r="G14" s="87">
        <v>1</v>
      </c>
      <c r="H14" s="87">
        <v>1</v>
      </c>
      <c r="I14" s="87">
        <v>1</v>
      </c>
      <c r="J14" s="87">
        <v>1</v>
      </c>
      <c r="K14" s="87">
        <v>1</v>
      </c>
      <c r="L14" s="87">
        <v>1</v>
      </c>
      <c r="M14" s="87"/>
      <c r="N14" s="87"/>
      <c r="O14" s="87"/>
      <c r="P14" s="87">
        <v>315</v>
      </c>
      <c r="Q14" s="87"/>
      <c r="R14" s="71">
        <f>((F$10*SUM(F14:L14))+((M14*M$10+N14*N$10+O14*O$10+P14*P$10+Q14*Q$10)/$E14))/2</f>
        <v>8.7199999999999989</v>
      </c>
      <c r="S14" s="87">
        <v>1</v>
      </c>
      <c r="T14" s="87">
        <v>1</v>
      </c>
      <c r="U14" s="87">
        <v>1</v>
      </c>
      <c r="V14" s="87">
        <v>1</v>
      </c>
      <c r="W14" s="87">
        <v>1</v>
      </c>
      <c r="X14" s="87">
        <v>1</v>
      </c>
      <c r="Y14" s="87">
        <v>1</v>
      </c>
      <c r="Z14" s="87">
        <v>1</v>
      </c>
      <c r="AA14" s="87">
        <v>1</v>
      </c>
      <c r="AB14" s="87">
        <v>1</v>
      </c>
      <c r="AC14" s="87"/>
      <c r="AD14" s="87"/>
      <c r="AE14" s="87"/>
      <c r="AF14" s="87">
        <v>315</v>
      </c>
      <c r="AG14" s="87"/>
      <c r="AH14" s="72">
        <f>((S$10*SUM(S14:AB14))+((AC14*AC$10+AD14*AD$10+AE14*AE$10+AF14*AF$10+AG14*AG$10)/$E14))/2</f>
        <v>8.75</v>
      </c>
      <c r="AI14" s="87">
        <v>1</v>
      </c>
      <c r="AJ14" s="87">
        <v>1</v>
      </c>
      <c r="AK14" s="87"/>
      <c r="AL14" s="87">
        <v>1</v>
      </c>
      <c r="AM14" s="87"/>
      <c r="AN14" s="87"/>
      <c r="AO14" s="87"/>
      <c r="AP14" s="87"/>
      <c r="AQ14" s="87">
        <v>315</v>
      </c>
      <c r="AR14" s="73">
        <f>((AI$10*SUM(AI14:AL14))+((AM14*AM$10+AN14*AN$10+AO14*AO$10+AP14*AP$10+AQ14*AQ$10)/$E14))/2</f>
        <v>8.75</v>
      </c>
      <c r="AS14" s="87"/>
      <c r="AT14" s="87"/>
      <c r="AU14" s="87"/>
      <c r="AV14" s="87"/>
      <c r="AW14" s="87">
        <v>315</v>
      </c>
      <c r="AX14" s="87"/>
      <c r="AY14" s="87"/>
      <c r="AZ14" s="87"/>
      <c r="BA14" s="87"/>
      <c r="BB14" s="73">
        <f>((AS$10*SUM(AS14:AV14))+((AW14*AW$10+AX14*AX$10+AY14*AY$10+AZ14*AZ$10+BA14*BA$10)/$E14))/2</f>
        <v>0</v>
      </c>
      <c r="BC14" s="30">
        <f>(R14+AH14+AR14+BB14)/4</f>
        <v>6.5549999999999997</v>
      </c>
      <c r="BD14" s="87"/>
      <c r="BE14" s="87"/>
      <c r="BF14" s="87"/>
      <c r="BG14" s="87"/>
      <c r="BH14" s="87">
        <v>1</v>
      </c>
      <c r="BI14" s="87"/>
      <c r="BJ14" s="87"/>
      <c r="BK14" s="87"/>
      <c r="BL14" s="87"/>
      <c r="BM14" s="87"/>
      <c r="BN14" s="87"/>
      <c r="BO14" s="87"/>
      <c r="BP14" s="87">
        <v>315</v>
      </c>
      <c r="BQ14" s="87"/>
      <c r="BR14" s="87"/>
      <c r="BS14" s="73">
        <f>((BD$10*SUM(BD14:BM14))+((BN14*BN$10+BO14*BO$10+BP14*BP$10+BQ14*BQ$10+BR14*BR$10)/$E14))/2</f>
        <v>3</v>
      </c>
      <c r="BT14" s="87">
        <v>1</v>
      </c>
      <c r="BU14" s="87"/>
      <c r="BV14" s="87"/>
      <c r="BW14" s="87">
        <v>1</v>
      </c>
      <c r="BX14" s="87"/>
      <c r="BY14" s="87"/>
      <c r="BZ14" s="87">
        <v>1</v>
      </c>
      <c r="CA14" s="87">
        <v>315</v>
      </c>
      <c r="CB14" s="87"/>
      <c r="CC14" s="87"/>
      <c r="CD14" s="87"/>
      <c r="CE14" s="87"/>
      <c r="CF14" s="87"/>
      <c r="CG14" s="87"/>
      <c r="CH14" s="72">
        <f>((BT$10*SUM(BT14:BZ14))+((CB$10*CB14+CC14*CC$10+CD14*CD$10+CE14*CE$10+CF14*CF$10+CG14*CG$10)/(2*$E14)))/2</f>
        <v>2.145</v>
      </c>
      <c r="CI14" s="87">
        <v>1</v>
      </c>
      <c r="CJ14" s="87"/>
      <c r="CK14" s="87"/>
      <c r="CL14" s="87"/>
      <c r="CM14" s="87"/>
      <c r="CN14" s="87">
        <v>315</v>
      </c>
      <c r="CO14" s="87"/>
      <c r="CP14" s="87"/>
      <c r="CQ14" s="87"/>
      <c r="CR14" s="73">
        <f>((CI$10*SUM(CI14:CL14))+((CM14*CM$10+CN14*CN$10+CO14*CO$10+CP14*CP$10+CQ14*CQ$10)/$E14))/2</f>
        <v>2.5</v>
      </c>
      <c r="CS14" s="87">
        <v>1</v>
      </c>
      <c r="CT14" s="87">
        <v>1</v>
      </c>
      <c r="CU14" s="87">
        <v>1</v>
      </c>
      <c r="CV14" s="87">
        <v>1</v>
      </c>
      <c r="CW14" s="87"/>
      <c r="CX14" s="87">
        <v>1</v>
      </c>
      <c r="CY14" s="87"/>
      <c r="CZ14" s="87"/>
      <c r="DA14" s="87"/>
      <c r="DB14" s="87"/>
      <c r="DC14" s="87"/>
      <c r="DD14" s="87">
        <v>315</v>
      </c>
      <c r="DE14" s="73">
        <f>((CS$10*SUM(CS14:CY14))+((CZ14*CZ$10+DA14*DA$10+DB14*DB$10+DC14*DC$10+DD14*DD$10)/$E14))/2</f>
        <v>8.57</v>
      </c>
      <c r="DF14" s="87">
        <v>1</v>
      </c>
      <c r="DG14" s="87">
        <v>1</v>
      </c>
      <c r="DH14" s="87">
        <v>1</v>
      </c>
      <c r="DI14" s="87">
        <v>1</v>
      </c>
      <c r="DJ14" s="87"/>
      <c r="DK14" s="87">
        <v>1</v>
      </c>
      <c r="DL14" s="87"/>
      <c r="DM14" s="87"/>
      <c r="DN14" s="87"/>
      <c r="DO14" s="87"/>
      <c r="DP14" s="87"/>
      <c r="DQ14" s="87">
        <v>315</v>
      </c>
      <c r="DR14" s="73">
        <f>((DF$10*SUM(DF14:DK14))+((DM14*DM$10+DN14*DN$10+DO14*DO$10+DP14*DP$10+DQ14*DQ$10)/$E14))/2</f>
        <v>9.1624999999999996</v>
      </c>
      <c r="DS14" s="87"/>
      <c r="DT14" s="87"/>
      <c r="DU14" s="87"/>
      <c r="DV14" s="87"/>
      <c r="DW14" s="87">
        <v>315</v>
      </c>
      <c r="DX14" s="87"/>
      <c r="DY14" s="87"/>
      <c r="DZ14" s="87"/>
      <c r="EA14" s="87"/>
      <c r="EB14" s="73">
        <f>((DS$10*SUM(DS14:DV14))+((DW14*DW$10+DX14*DX$10+DY14*DY$10+DZ14*DZ$10+EA14*EA$10)/$E14))/2</f>
        <v>0</v>
      </c>
      <c r="EC14" s="87">
        <v>1</v>
      </c>
      <c r="ED14" s="87"/>
      <c r="EE14" s="87"/>
      <c r="EF14" s="87"/>
      <c r="EG14" s="87"/>
      <c r="EH14" s="87">
        <v>1</v>
      </c>
      <c r="EI14" s="87">
        <v>1</v>
      </c>
      <c r="EJ14" s="87"/>
      <c r="EK14" s="87"/>
      <c r="EL14" s="87"/>
      <c r="EM14" s="87"/>
      <c r="EN14" s="87">
        <v>315</v>
      </c>
      <c r="EO14" s="87"/>
      <c r="EP14" s="73">
        <f>((EC$10*SUM(EC14:EJ14))+((EK14*EK$10+EL14*EL$10+EM14*EM$10+EN14*EN$10+EO14*EO$10)/$E14))/2</f>
        <v>5.625</v>
      </c>
      <c r="EQ14" s="30">
        <f>(BS14+CH14+CR14+DE14+DR14+EB14+EP14)/7</f>
        <v>4.4289285714285711</v>
      </c>
      <c r="ER14" s="87"/>
      <c r="ES14" s="87"/>
      <c r="ET14" s="87"/>
      <c r="EU14" s="87">
        <v>315</v>
      </c>
      <c r="EV14" s="73">
        <f>(ER14*ER$10+ES14*ES$10+ET14*ET$10+EU14*EU$10)/$E14</f>
        <v>10</v>
      </c>
      <c r="EW14" s="74">
        <f>(SUM(ES14:EU14)/$E14)</f>
        <v>1</v>
      </c>
      <c r="EX14" s="87"/>
      <c r="EY14" s="87"/>
      <c r="EZ14" s="87"/>
      <c r="FA14" s="87">
        <v>315</v>
      </c>
      <c r="FB14" s="73">
        <f>(EX14*EX$10+EY14*EY$10+EZ14*EZ$10+FA14*FA$10)/$E14</f>
        <v>10</v>
      </c>
      <c r="FC14" s="74">
        <f>(SUM(EY14:FA14)/$E14)</f>
        <v>1</v>
      </c>
      <c r="FD14" s="30">
        <f>(EV14+FB14)/2</f>
        <v>10</v>
      </c>
      <c r="FE14" s="75">
        <f>(SUM(ES14:EU14)+SUM(EY14:FA14))/($E14*2)</f>
        <v>1</v>
      </c>
      <c r="FF14" s="87"/>
      <c r="FG14" s="87"/>
      <c r="FH14" s="87"/>
      <c r="FI14" s="87">
        <v>315</v>
      </c>
      <c r="FJ14" s="73">
        <f>(FF14*FF$10+FG14*FG$10+FH14*FH$10+FI14*FI$10)/$E14</f>
        <v>10</v>
      </c>
      <c r="FK14" s="74">
        <f>(SUM(FG14:FI14)/$E14)</f>
        <v>1</v>
      </c>
      <c r="FL14" s="87"/>
      <c r="FM14" s="87"/>
      <c r="FN14" s="87"/>
      <c r="FO14" s="87">
        <v>315</v>
      </c>
      <c r="FP14" s="73">
        <f>(FL14*FL$10+FM14*FM$10+FN14*FN$10+FO14*FO$10)/$E14</f>
        <v>10</v>
      </c>
      <c r="FQ14" s="74">
        <f>(SUM(FM14:FO14)/$E14)</f>
        <v>1</v>
      </c>
      <c r="FR14" s="87"/>
      <c r="FS14" s="87"/>
      <c r="FT14" s="87"/>
      <c r="FU14" s="87">
        <v>315</v>
      </c>
      <c r="FV14" s="73">
        <f>(FR14*FR$10+FS14*FS$10+FT14*FT$10+FU14*FU$10)/$E14</f>
        <v>10</v>
      </c>
      <c r="FW14" s="74">
        <f>(SUM(FS14:FU14)/$E14)</f>
        <v>1</v>
      </c>
      <c r="FX14" s="30">
        <f>(FJ14+FP14+FV14)/3</f>
        <v>10</v>
      </c>
      <c r="FY14" s="75">
        <f>(SUM(FG14:FI14)+SUM(FM14:FO14)+SUM(FS14:FU14))/($E14*3)</f>
        <v>1</v>
      </c>
    </row>
    <row r="15" spans="1:181" ht="63.75">
      <c r="A15" s="15">
        <v>3</v>
      </c>
      <c r="B15" s="87">
        <v>100</v>
      </c>
      <c r="C15" s="70" t="s">
        <v>137</v>
      </c>
      <c r="D15" s="87">
        <v>370</v>
      </c>
      <c r="E15" s="87">
        <v>48</v>
      </c>
      <c r="F15" s="87">
        <v>1</v>
      </c>
      <c r="G15" s="87">
        <v>1</v>
      </c>
      <c r="H15" s="87">
        <v>1</v>
      </c>
      <c r="I15" s="87">
        <v>1</v>
      </c>
      <c r="J15" s="87">
        <v>1</v>
      </c>
      <c r="K15" s="87">
        <v>1</v>
      </c>
      <c r="L15" s="87">
        <v>1</v>
      </c>
      <c r="M15" s="87"/>
      <c r="N15" s="87"/>
      <c r="O15" s="87"/>
      <c r="P15" s="87">
        <v>44</v>
      </c>
      <c r="Q15" s="87">
        <v>4</v>
      </c>
      <c r="R15" s="71">
        <f>((F$10*SUM(F15:L15))+((M15*M$10+N15*N$10+O15*O$10+P15*P$10+Q15*Q$10)/$E15))/2</f>
        <v>8.8241666666666667</v>
      </c>
      <c r="S15" s="87">
        <v>1</v>
      </c>
      <c r="T15" s="87"/>
      <c r="U15" s="87"/>
      <c r="V15" s="87"/>
      <c r="W15" s="87">
        <v>1</v>
      </c>
      <c r="X15" s="87"/>
      <c r="Y15" s="87"/>
      <c r="Z15" s="87">
        <v>1</v>
      </c>
      <c r="AA15" s="87">
        <v>1</v>
      </c>
      <c r="AB15" s="87"/>
      <c r="AC15" s="87"/>
      <c r="AD15" s="87"/>
      <c r="AE15" s="87">
        <v>2</v>
      </c>
      <c r="AF15" s="87">
        <v>41</v>
      </c>
      <c r="AG15" s="87">
        <v>5</v>
      </c>
      <c r="AH15" s="72">
        <f>((S$10*SUM(S15:AB15))+((AC15*AC$10+AD15*AD$10+AE15*AE$10+AF15*AF$10+AG15*AG$10)/$E15))/2</f>
        <v>5.828125</v>
      </c>
      <c r="AI15" s="87">
        <v>1</v>
      </c>
      <c r="AJ15" s="87">
        <v>1</v>
      </c>
      <c r="AK15" s="87"/>
      <c r="AL15" s="87"/>
      <c r="AM15" s="87"/>
      <c r="AN15" s="87"/>
      <c r="AO15" s="87">
        <v>42</v>
      </c>
      <c r="AP15" s="87">
        <v>6</v>
      </c>
      <c r="AQ15" s="87"/>
      <c r="AR15" s="73">
        <f>((AI$10*SUM(AI15:AL15))+((AM15*AM$10+AN15*AN$10+AO15*AO$10+AP15*AP$10+AQ15*AQ$10)/$E15))/2</f>
        <v>5.15625</v>
      </c>
      <c r="AS15" s="87">
        <v>1</v>
      </c>
      <c r="AT15" s="87"/>
      <c r="AU15" s="87"/>
      <c r="AV15" s="87"/>
      <c r="AW15" s="87"/>
      <c r="AX15" s="87"/>
      <c r="AY15" s="87">
        <v>44</v>
      </c>
      <c r="AZ15" s="87">
        <v>4</v>
      </c>
      <c r="BA15" s="87"/>
      <c r="BB15" s="73">
        <f>((AS$10*SUM(AS15:AV15))+((AW15*AW$10+AX15*AX$10+AY15*AY$10+AZ15*AZ$10+BA15*BA$10)/$E15))/2</f>
        <v>3.8541666666666665</v>
      </c>
      <c r="BC15" s="30">
        <f>(R15+AH15+AR15+BB15)/4</f>
        <v>5.9156770833333336</v>
      </c>
      <c r="BD15" s="87"/>
      <c r="BE15" s="87"/>
      <c r="BF15" s="87"/>
      <c r="BG15" s="87"/>
      <c r="BH15" s="87"/>
      <c r="BI15" s="87"/>
      <c r="BJ15" s="87"/>
      <c r="BK15" s="87"/>
      <c r="BL15" s="87"/>
      <c r="BM15" s="87">
        <v>1</v>
      </c>
      <c r="BN15" s="87"/>
      <c r="BO15" s="87"/>
      <c r="BP15" s="87">
        <v>33</v>
      </c>
      <c r="BQ15" s="87">
        <v>15</v>
      </c>
      <c r="BR15" s="87"/>
      <c r="BS15" s="73">
        <f>((BD$10*SUM(BD15:BM15))+((BN15*BN$10+BO15*BO$10+BP15*BP$10+BQ15*BQ$10+BR15*BR$10)/$E15))/2</f>
        <v>3.390625</v>
      </c>
      <c r="BT15" s="87">
        <v>1</v>
      </c>
      <c r="BU15" s="87">
        <v>1</v>
      </c>
      <c r="BV15" s="87"/>
      <c r="BW15" s="87">
        <v>1</v>
      </c>
      <c r="BX15" s="87"/>
      <c r="BY15" s="87"/>
      <c r="BZ15" s="87">
        <v>1</v>
      </c>
      <c r="CA15" s="87"/>
      <c r="CB15" s="87"/>
      <c r="CC15" s="87">
        <v>3</v>
      </c>
      <c r="CD15" s="87">
        <v>15</v>
      </c>
      <c r="CE15" s="87">
        <v>30</v>
      </c>
      <c r="CF15" s="87"/>
      <c r="CG15" s="87"/>
      <c r="CH15" s="72">
        <f>((BT$10*SUM(BT15:BZ15))+((CB$10*CB15+CC15*CC$10+CD15*CD$10+CE15*CE$10+CF15*CF$10+CG15*CG$10)/(2*$E15)))/2</f>
        <v>4.5006249999999994</v>
      </c>
      <c r="CI15" s="87">
        <v>1</v>
      </c>
      <c r="CJ15" s="87"/>
      <c r="CK15" s="87">
        <v>1</v>
      </c>
      <c r="CL15" s="87"/>
      <c r="CM15" s="87"/>
      <c r="CN15" s="87"/>
      <c r="CO15" s="87">
        <v>19</v>
      </c>
      <c r="CP15" s="87">
        <v>17</v>
      </c>
      <c r="CQ15" s="87">
        <v>12</v>
      </c>
      <c r="CR15" s="73">
        <f>((CI$10*SUM(CI15:CL15))+((CM15*CM$10+CN15*CN$10+CO15*CO$10+CP15*CP$10+CQ15*CQ$10)/$E15))/2</f>
        <v>6.0677083333333339</v>
      </c>
      <c r="CS15" s="87">
        <v>1</v>
      </c>
      <c r="CT15" s="87"/>
      <c r="CU15" s="87">
        <v>1</v>
      </c>
      <c r="CV15" s="87">
        <v>1</v>
      </c>
      <c r="CW15" s="87"/>
      <c r="CX15" s="87">
        <v>1</v>
      </c>
      <c r="CY15" s="87"/>
      <c r="CZ15" s="87"/>
      <c r="DA15" s="87"/>
      <c r="DB15" s="87"/>
      <c r="DC15" s="87">
        <v>6</v>
      </c>
      <c r="DD15" s="87">
        <v>42</v>
      </c>
      <c r="DE15" s="73">
        <f>((CS$10*SUM(CS15:CY15))+((CZ15*CZ$10+DA15*DA$10+DB15*DB$10+DC15*DC$10+DD15*DD$10)/$E15))/2</f>
        <v>7.6997499999999999</v>
      </c>
      <c r="DF15" s="87">
        <v>1</v>
      </c>
      <c r="DG15" s="87">
        <v>1</v>
      </c>
      <c r="DH15" s="87">
        <v>1</v>
      </c>
      <c r="DI15" s="87">
        <v>1</v>
      </c>
      <c r="DJ15" s="87">
        <v>1</v>
      </c>
      <c r="DK15" s="87"/>
      <c r="DL15" s="87"/>
      <c r="DM15" s="87"/>
      <c r="DN15" s="87"/>
      <c r="DO15" s="87"/>
      <c r="DP15" s="87">
        <v>21</v>
      </c>
      <c r="DQ15" s="87">
        <v>27</v>
      </c>
      <c r="DR15" s="73">
        <f>((DF$10*SUM(DF15:DK15))+((DM15*DM$10+DN15*DN$10+DO15*DO$10+DP15*DP$10+DQ15*DQ$10)/$E15))/2</f>
        <v>8.6156249999999996</v>
      </c>
      <c r="DS15" s="87">
        <v>1</v>
      </c>
      <c r="DT15" s="87">
        <v>1</v>
      </c>
      <c r="DU15" s="87"/>
      <c r="DV15" s="87"/>
      <c r="DW15" s="87"/>
      <c r="DX15" s="87"/>
      <c r="DY15" s="87">
        <v>22</v>
      </c>
      <c r="DZ15" s="87">
        <v>26</v>
      </c>
      <c r="EA15" s="87"/>
      <c r="EB15" s="73">
        <f>((DS$10*SUM(DS15:DV15))+((DW15*DW$10+DX15*DX$10+DY15*DY$10+DZ15*DZ$10+EA15*EA$10)/$E15))/2</f>
        <v>5.6770833333333339</v>
      </c>
      <c r="EC15" s="87">
        <v>1</v>
      </c>
      <c r="ED15" s="87">
        <v>1</v>
      </c>
      <c r="EE15" s="87"/>
      <c r="EF15" s="87"/>
      <c r="EG15" s="87"/>
      <c r="EH15" s="87">
        <v>1</v>
      </c>
      <c r="EI15" s="87"/>
      <c r="EJ15" s="87">
        <v>1</v>
      </c>
      <c r="EK15" s="87"/>
      <c r="EL15" s="87"/>
      <c r="EM15" s="87"/>
      <c r="EN15" s="87">
        <v>41</v>
      </c>
      <c r="EO15" s="87">
        <v>7</v>
      </c>
      <c r="EP15" s="73">
        <f>((EC$10*SUM(EC15:EJ15))+((EK15*EK$10+EL15*EL$10+EM15*EM$10+EN15*EN$10+EO15*EO$10)/$E15))/2</f>
        <v>6.4322916666666661</v>
      </c>
      <c r="EQ15" s="30">
        <f>(BS15+CH15+CR15+DE15+DR15+EB15+EP15)/7</f>
        <v>6.054815476190476</v>
      </c>
      <c r="ER15" s="87"/>
      <c r="ES15" s="87"/>
      <c r="ET15" s="87"/>
      <c r="EU15" s="87">
        <v>48</v>
      </c>
      <c r="EV15" s="73">
        <f>(ER15*ER$10+ES15*ES$10+ET15*ET$10+EU15*EU$10)/$E15</f>
        <v>10</v>
      </c>
      <c r="EW15" s="74">
        <f>(SUM(ES15:EU15)/$E15)</f>
        <v>1</v>
      </c>
      <c r="EX15" s="87"/>
      <c r="EY15" s="87"/>
      <c r="EZ15" s="87"/>
      <c r="FA15" s="87">
        <v>48</v>
      </c>
      <c r="FB15" s="73">
        <f>(EX15*EX$10+EY15*EY$10+EZ15*EZ$10+FA15*FA$10)/$E15</f>
        <v>10</v>
      </c>
      <c r="FC15" s="74">
        <f>(SUM(EY15:FA15)/$E15)</f>
        <v>1</v>
      </c>
      <c r="FD15" s="30">
        <f>(EV15+FB15)/2</f>
        <v>10</v>
      </c>
      <c r="FE15" s="75">
        <f>(SUM(ES15:EU15)+SUM(EY15:FA15))/($E15*2)</f>
        <v>1</v>
      </c>
      <c r="FF15" s="87"/>
      <c r="FG15" s="87"/>
      <c r="FH15" s="87">
        <v>41</v>
      </c>
      <c r="FI15" s="87">
        <v>7</v>
      </c>
      <c r="FJ15" s="73">
        <f>(FF15*FF$10+FG15*FG$10+FH15*FH$10+FI15*FI$10)/$E15</f>
        <v>7.864583333333333</v>
      </c>
      <c r="FK15" s="74">
        <f>(SUM(FG15:FI15)/$E15)</f>
        <v>1</v>
      </c>
      <c r="FL15" s="87"/>
      <c r="FM15" s="87"/>
      <c r="FN15" s="87">
        <v>27</v>
      </c>
      <c r="FO15" s="87">
        <v>21</v>
      </c>
      <c r="FP15" s="73">
        <f>(FL15*FL$10+FM15*FM$10+FN15*FN$10+FO15*FO$10)/$E15</f>
        <v>8.59375</v>
      </c>
      <c r="FQ15" s="74">
        <f>(SUM(FM15:FO15)/$E15)</f>
        <v>1</v>
      </c>
      <c r="FR15" s="87"/>
      <c r="FS15" s="87"/>
      <c r="FT15" s="87">
        <v>11</v>
      </c>
      <c r="FU15" s="87">
        <v>37</v>
      </c>
      <c r="FV15" s="73">
        <f>(FR15*FR$10+FS15*FS$10+FT15*FT$10+FU15*FU$10)/$E15</f>
        <v>9.4270833333333339</v>
      </c>
      <c r="FW15" s="74">
        <f>(SUM(FS15:FU15)/$E15)</f>
        <v>1</v>
      </c>
      <c r="FX15" s="30">
        <f>(FJ15+FP15+FV15)/3</f>
        <v>8.6284722222222214</v>
      </c>
      <c r="FY15" s="75">
        <f>(SUM(FG15:FI15)+SUM(FM15:FO15)+SUM(FS15:FU15))/($E15*3)</f>
        <v>1</v>
      </c>
    </row>
    <row r="16" spans="1:181" ht="51">
      <c r="A16" s="15">
        <v>4</v>
      </c>
      <c r="B16" s="87">
        <v>102</v>
      </c>
      <c r="C16" s="70" t="s">
        <v>138</v>
      </c>
      <c r="D16" s="87">
        <v>3000</v>
      </c>
      <c r="E16" s="87">
        <v>300</v>
      </c>
      <c r="F16" s="87">
        <v>1</v>
      </c>
      <c r="G16" s="87">
        <v>1</v>
      </c>
      <c r="H16" s="87">
        <v>1</v>
      </c>
      <c r="I16" s="87">
        <v>1</v>
      </c>
      <c r="J16" s="87">
        <v>1</v>
      </c>
      <c r="K16" s="87">
        <v>1</v>
      </c>
      <c r="L16" s="87">
        <v>1</v>
      </c>
      <c r="M16" s="87"/>
      <c r="N16" s="87"/>
      <c r="O16" s="87"/>
      <c r="P16" s="87">
        <v>43</v>
      </c>
      <c r="Q16" s="88">
        <v>257</v>
      </c>
      <c r="R16" s="71">
        <f>((F$10*SUM(F16:L16))+((M16*M$10+N16*N$10+O16*O$10+P16*P$10+Q16*Q$10)/$E16))/2</f>
        <v>9.7908333333333335</v>
      </c>
      <c r="S16" s="87">
        <v>1</v>
      </c>
      <c r="T16" s="87">
        <v>1</v>
      </c>
      <c r="U16" s="87">
        <v>1</v>
      </c>
      <c r="V16" s="87">
        <v>1</v>
      </c>
      <c r="W16" s="87">
        <v>1</v>
      </c>
      <c r="X16" s="87">
        <v>1</v>
      </c>
      <c r="Y16" s="87">
        <v>1</v>
      </c>
      <c r="Z16" s="87">
        <v>1</v>
      </c>
      <c r="AA16" s="87">
        <v>1</v>
      </c>
      <c r="AB16" s="87">
        <v>1</v>
      </c>
      <c r="AC16" s="87"/>
      <c r="AD16" s="87"/>
      <c r="AE16" s="87"/>
      <c r="AF16" s="87">
        <v>42</v>
      </c>
      <c r="AG16" s="89">
        <v>258</v>
      </c>
      <c r="AH16" s="72">
        <f>((S$10*SUM(S16:AB16))+((AC16*AC$10+AD16*AD$10+AE16*AE$10+AF16*AF$10+AG16*AG$10)/$E16))/2</f>
        <v>9.8249999999999993</v>
      </c>
      <c r="AI16" s="87">
        <v>1</v>
      </c>
      <c r="AJ16" s="87">
        <v>1</v>
      </c>
      <c r="AK16" s="87">
        <v>1</v>
      </c>
      <c r="AL16" s="87"/>
      <c r="AM16" s="87"/>
      <c r="AN16" s="87"/>
      <c r="AO16" s="87">
        <v>145</v>
      </c>
      <c r="AP16" s="87">
        <v>255</v>
      </c>
      <c r="AQ16" s="87"/>
      <c r="AR16" s="73">
        <f>((AI$10*SUM(AI16:AL16))+((AM16*AM$10+AN16*AN$10+AO16*AO$10+AP16*AP$10+AQ16*AQ$10)/$E16))/2</f>
        <v>8.1458333333333321</v>
      </c>
      <c r="AS16" s="87">
        <v>1</v>
      </c>
      <c r="AT16" s="87"/>
      <c r="AU16" s="87"/>
      <c r="AV16" s="87"/>
      <c r="AW16" s="87"/>
      <c r="AX16" s="87"/>
      <c r="AY16" s="87"/>
      <c r="AZ16" s="87">
        <v>300</v>
      </c>
      <c r="BA16" s="87"/>
      <c r="BB16" s="73">
        <f>((AS$10*SUM(AS16:AV16))+((AW16*AW$10+AX16*AX$10+AY16*AY$10+AZ16*AZ$10+BA16*BA$10)/$E16))/2</f>
        <v>5</v>
      </c>
      <c r="BC16" s="30">
        <f>(R16+AH16+AR16+BB16)/4</f>
        <v>8.1904166666666676</v>
      </c>
      <c r="BD16" s="87"/>
      <c r="BE16" s="87">
        <v>1</v>
      </c>
      <c r="BF16" s="87">
        <v>1</v>
      </c>
      <c r="BG16" s="87"/>
      <c r="BH16" s="87"/>
      <c r="BI16" s="87"/>
      <c r="BJ16" s="87"/>
      <c r="BK16" s="87"/>
      <c r="BL16" s="87"/>
      <c r="BM16" s="87"/>
      <c r="BN16" s="87"/>
      <c r="BO16" s="87"/>
      <c r="BP16" s="87">
        <v>11</v>
      </c>
      <c r="BQ16" s="87">
        <v>289</v>
      </c>
      <c r="BR16" s="87"/>
      <c r="BS16" s="73">
        <f>((BD$10*SUM(BD16:BM16))+((BN16*BN$10+BO16*BO$10+BP16*BP$10+BQ16*BQ$10+BR16*BR$10)/$E16))/2</f>
        <v>4.7041666666666666</v>
      </c>
      <c r="BT16" s="87">
        <v>1</v>
      </c>
      <c r="BU16" s="87"/>
      <c r="BV16" s="87">
        <v>1</v>
      </c>
      <c r="BW16" s="87">
        <v>1</v>
      </c>
      <c r="BX16" s="87"/>
      <c r="BY16" s="87"/>
      <c r="BZ16" s="87">
        <v>1</v>
      </c>
      <c r="CA16" s="87"/>
      <c r="CB16" s="87">
        <v>251</v>
      </c>
      <c r="CC16" s="87">
        <v>49</v>
      </c>
      <c r="CD16" s="87"/>
      <c r="CE16" s="87"/>
      <c r="CF16" s="87">
        <v>300</v>
      </c>
      <c r="CG16" s="87"/>
      <c r="CH16" s="72">
        <f>((BT$10*SUM(BT16:BZ16))+((CB$10*CB16+CC16*CC$10+CD16*CD$10+CE16*CE$10+CF16*CF$10+CG16*CG$10)/(2*$E16)))/2</f>
        <v>3.5870833333333332</v>
      </c>
      <c r="CI16" s="87">
        <v>1</v>
      </c>
      <c r="CJ16" s="87"/>
      <c r="CK16" s="87">
        <v>1</v>
      </c>
      <c r="CL16" s="87">
        <v>1</v>
      </c>
      <c r="CM16" s="76">
        <v>147</v>
      </c>
      <c r="CN16" s="87">
        <v>153</v>
      </c>
      <c r="CO16" s="87"/>
      <c r="CP16" s="87"/>
      <c r="CQ16" s="87"/>
      <c r="CR16" s="73">
        <f>((CI$10*SUM(CI16:CL16))+((CM16*CM$10+CN16*CN$10+CO16*CO$10+CP16*CP$10+CQ16*CQ$10)/$E16))/2</f>
        <v>4.3875000000000002</v>
      </c>
      <c r="CS16" s="87">
        <v>1</v>
      </c>
      <c r="CT16" s="87">
        <v>1</v>
      </c>
      <c r="CU16" s="87">
        <v>1</v>
      </c>
      <c r="CV16" s="87">
        <v>1</v>
      </c>
      <c r="CW16" s="87">
        <v>1</v>
      </c>
      <c r="CX16" s="87"/>
      <c r="CY16" s="87">
        <v>1</v>
      </c>
      <c r="CZ16" s="87"/>
      <c r="DA16" s="87"/>
      <c r="DB16" s="87"/>
      <c r="DC16" s="87"/>
      <c r="DD16" s="87">
        <v>300</v>
      </c>
      <c r="DE16" s="73">
        <f>((CS$10*SUM(CS16:CY16))+((CZ16*CZ$10+DA16*DA$10+DB16*DB$10+DC16*DC$10+DD16*DD$10)/$E16))/2</f>
        <v>9.2839999999999989</v>
      </c>
      <c r="DF16" s="87"/>
      <c r="DG16" s="87">
        <v>1</v>
      </c>
      <c r="DH16" s="87">
        <v>1</v>
      </c>
      <c r="DI16" s="87">
        <v>1</v>
      </c>
      <c r="DJ16" s="87"/>
      <c r="DK16" s="87"/>
      <c r="DL16" s="87"/>
      <c r="DM16" s="87"/>
      <c r="DN16" s="87"/>
      <c r="DO16" s="87"/>
      <c r="DP16" s="87">
        <v>164</v>
      </c>
      <c r="DQ16" s="87">
        <v>136</v>
      </c>
      <c r="DR16" s="73">
        <f>((DF$10*SUM(DF16:DK16))+((DM16*DM$10+DN16*DN$10+DO16*DO$10+DP16*DP$10+DQ16*DQ$10)/$E16))/2</f>
        <v>6.8141666666666669</v>
      </c>
      <c r="DS16" s="87">
        <v>1</v>
      </c>
      <c r="DT16" s="87"/>
      <c r="DU16" s="87"/>
      <c r="DV16" s="87"/>
      <c r="DW16" s="87"/>
      <c r="DX16" s="87"/>
      <c r="DY16" s="87">
        <v>217</v>
      </c>
      <c r="DZ16" s="87">
        <v>83</v>
      </c>
      <c r="EA16" s="87"/>
      <c r="EB16" s="73">
        <f>((DS$10*SUM(DS16:DV16))+((DW16*DW$10+DX16*DX$10+DY16*DY$10+DZ16*DZ$10+EA16*EA$10)/$E16))/2</f>
        <v>4.0958333333333332</v>
      </c>
      <c r="EC16" s="87">
        <v>1</v>
      </c>
      <c r="ED16" s="87"/>
      <c r="EE16" s="87">
        <v>1</v>
      </c>
      <c r="EF16" s="87"/>
      <c r="EG16" s="87"/>
      <c r="EH16" s="87">
        <v>1</v>
      </c>
      <c r="EI16" s="87"/>
      <c r="EJ16" s="87"/>
      <c r="EK16" s="87"/>
      <c r="EL16" s="87"/>
      <c r="EM16" s="87">
        <v>189</v>
      </c>
      <c r="EN16" s="87">
        <v>111</v>
      </c>
      <c r="EO16" s="87"/>
      <c r="EP16" s="73">
        <f>((EC$10*SUM(EC16:EJ16))+((EK16*EK$10+EL16*EL$10+EM16*EM$10+EN16*EN$10+EO16*EO$10)/$E16))/2</f>
        <v>4.8375000000000004</v>
      </c>
      <c r="EQ16" s="30">
        <f>(BS16+CH16+CR16+DE16+DR16+EB16+EP16)/7</f>
        <v>5.3871785714285707</v>
      </c>
      <c r="ER16" s="87"/>
      <c r="ES16" s="87"/>
      <c r="ET16" s="87">
        <v>62</v>
      </c>
      <c r="EU16" s="88">
        <v>238</v>
      </c>
      <c r="EV16" s="73">
        <f>(ER16*ER$10+ES16*ES$10+ET16*ET$10+EU16*EU$10)/$E16</f>
        <v>9.4833333333333325</v>
      </c>
      <c r="EW16" s="74">
        <f>(SUM(ES16:EU16)/$E16)</f>
        <v>1</v>
      </c>
      <c r="EX16" s="87"/>
      <c r="EY16" s="87"/>
      <c r="EZ16" s="87">
        <v>12</v>
      </c>
      <c r="FA16" s="87">
        <v>288</v>
      </c>
      <c r="FB16" s="73">
        <f>(EX16*EX$10+EY16*EY$10+EZ16*EZ$10+FA16*FA$10)/$E16</f>
        <v>9.9</v>
      </c>
      <c r="FC16" s="74">
        <f>(SUM(EY16:FA16)/$E16)</f>
        <v>1</v>
      </c>
      <c r="FD16" s="30">
        <f>(EV16+FB16)/2</f>
        <v>9.6916666666666664</v>
      </c>
      <c r="FE16" s="75">
        <f>(SUM(ES16:EU16)+SUM(EY16:FA16))/($E16*2)</f>
        <v>1</v>
      </c>
      <c r="FF16" s="87"/>
      <c r="FG16" s="87"/>
      <c r="FH16" s="87">
        <v>29</v>
      </c>
      <c r="FI16" s="88">
        <v>271</v>
      </c>
      <c r="FJ16" s="73">
        <f>(FF16*FF$10+FG16*FG$10+FH16*FH$10+FI16*FI$10)/$E16</f>
        <v>9.7583333333333329</v>
      </c>
      <c r="FK16" s="74">
        <f>(SUM(FG16:FI16)/$E16)</f>
        <v>1</v>
      </c>
      <c r="FL16" s="87"/>
      <c r="FM16" s="87"/>
      <c r="FN16" s="87">
        <v>17</v>
      </c>
      <c r="FO16" s="87">
        <v>283</v>
      </c>
      <c r="FP16" s="73">
        <f>(FL16*FL$10+FM16*FM$10+FN16*FN$10+FO16*FO$10)/$E16</f>
        <v>9.8583333333333325</v>
      </c>
      <c r="FQ16" s="74">
        <f>(SUM(FM16:FO16)/$E16)</f>
        <v>1</v>
      </c>
      <c r="FR16" s="87"/>
      <c r="FS16" s="87"/>
      <c r="FT16" s="87">
        <v>11</v>
      </c>
      <c r="FU16" s="87">
        <v>289</v>
      </c>
      <c r="FV16" s="73">
        <f>(FR16*FR$10+FS16*FS$10+FT16*FT$10+FU16*FU$10)/$E16</f>
        <v>9.9083333333333332</v>
      </c>
      <c r="FW16" s="74">
        <f>(SUM(FS16:FU16)/$E16)</f>
        <v>1</v>
      </c>
      <c r="FX16" s="30">
        <f>(FJ16+FP16+FV16)/3</f>
        <v>9.8416666666666668</v>
      </c>
      <c r="FY16" s="75">
        <f>(SUM(FG16:FI16)+SUM(FM16:FO16)+SUM(FS16:FU16))/($E16*3)</f>
        <v>1</v>
      </c>
    </row>
    <row r="17" spans="1:181" ht="78.75">
      <c r="A17" s="15">
        <v>5</v>
      </c>
      <c r="B17" s="87">
        <v>103</v>
      </c>
      <c r="C17" s="77" t="s">
        <v>139</v>
      </c>
      <c r="D17" s="78">
        <v>1104</v>
      </c>
      <c r="E17" s="79">
        <v>110</v>
      </c>
      <c r="F17" s="86">
        <v>1</v>
      </c>
      <c r="G17" s="87">
        <v>1</v>
      </c>
      <c r="H17" s="87">
        <v>1</v>
      </c>
      <c r="I17" s="87">
        <v>1</v>
      </c>
      <c r="J17" s="87">
        <v>1</v>
      </c>
      <c r="K17" s="87">
        <v>1</v>
      </c>
      <c r="L17" s="88">
        <v>1</v>
      </c>
      <c r="M17" s="86"/>
      <c r="N17" s="87"/>
      <c r="O17" s="87">
        <v>15</v>
      </c>
      <c r="P17" s="87">
        <v>45</v>
      </c>
      <c r="Q17" s="88">
        <v>50</v>
      </c>
      <c r="R17" s="80">
        <f>((F$10*SUM(F17:L17))+((M17*M$10+N17*N$10+O17*O$10+P17*P$10+Q17*Q$10)/$E17))/2</f>
        <v>9.1177272727272722</v>
      </c>
      <c r="S17" s="86">
        <v>1</v>
      </c>
      <c r="T17" s="87">
        <v>1</v>
      </c>
      <c r="U17" s="87">
        <v>1</v>
      </c>
      <c r="V17" s="87">
        <v>1</v>
      </c>
      <c r="W17" s="87">
        <v>1</v>
      </c>
      <c r="X17" s="87">
        <v>1</v>
      </c>
      <c r="Y17" s="87">
        <v>1</v>
      </c>
      <c r="Z17" s="87">
        <v>1</v>
      </c>
      <c r="AA17" s="87">
        <v>1</v>
      </c>
      <c r="AB17" s="88">
        <v>1</v>
      </c>
      <c r="AC17" s="86"/>
      <c r="AD17" s="87"/>
      <c r="AE17" s="87"/>
      <c r="AF17" s="87">
        <v>11</v>
      </c>
      <c r="AG17" s="89">
        <v>99</v>
      </c>
      <c r="AH17" s="73">
        <f>((S$10*SUM(S17:AB17))+((AC17*AC$10+AD17*AD$10+AE17*AE$10+AF17*AF$10+AG17*AG$10)/$E17))/2</f>
        <v>9.875</v>
      </c>
      <c r="AI17" s="86">
        <v>1</v>
      </c>
      <c r="AJ17" s="87">
        <v>1</v>
      </c>
      <c r="AK17" s="87">
        <v>1</v>
      </c>
      <c r="AL17" s="88">
        <v>1</v>
      </c>
      <c r="AM17" s="86"/>
      <c r="AN17" s="87"/>
      <c r="AO17" s="87">
        <v>11</v>
      </c>
      <c r="AP17" s="87">
        <v>37</v>
      </c>
      <c r="AQ17" s="88">
        <v>62</v>
      </c>
      <c r="AR17" s="73">
        <f>((AI$10*SUM(AI17:AL17))+((AM17*AM$10+AN17*AN$10+AO17*AO$10+AP17*AP$10+AQ17*AQ$10)/$E17))/2</f>
        <v>9.3295454545454533</v>
      </c>
      <c r="AS17" s="86"/>
      <c r="AT17" s="87"/>
      <c r="AU17" s="87">
        <v>1</v>
      </c>
      <c r="AV17" s="88"/>
      <c r="AW17" s="86"/>
      <c r="AX17" s="87"/>
      <c r="AY17" s="87">
        <v>21</v>
      </c>
      <c r="AZ17" s="87">
        <v>89</v>
      </c>
      <c r="BA17" s="88"/>
      <c r="BB17" s="73">
        <f>((AS$10*SUM(AS17:AV17))+((AW17*AW$10+AX17*AX$10+AY17*AY$10+AZ17*AZ$10+BA17*BA$10)/$E17))/2</f>
        <v>4.7613636363636367</v>
      </c>
      <c r="BC17" s="30">
        <f>(R17+AH17+AR17+BB17)/4</f>
        <v>8.2709090909090897</v>
      </c>
      <c r="BD17" s="86"/>
      <c r="BE17" s="87">
        <v>1</v>
      </c>
      <c r="BF17" s="87">
        <v>1</v>
      </c>
      <c r="BG17" s="87"/>
      <c r="BH17" s="87">
        <v>1</v>
      </c>
      <c r="BI17" s="87"/>
      <c r="BJ17" s="87"/>
      <c r="BK17" s="87"/>
      <c r="BL17" s="87"/>
      <c r="BM17" s="88"/>
      <c r="BN17" s="76"/>
      <c r="BO17" s="87">
        <v>9</v>
      </c>
      <c r="BP17" s="87">
        <v>53</v>
      </c>
      <c r="BQ17" s="87">
        <v>48</v>
      </c>
      <c r="BR17" s="89"/>
      <c r="BS17" s="73">
        <f>((BD$10*SUM(BD17:BM17))+((BN17*BN$10+BO17*BO$10+BP17*BP$10+BQ17*BQ$10+BR17*BR$10)/$E17))/2</f>
        <v>4.4431818181818183</v>
      </c>
      <c r="BT17" s="86"/>
      <c r="BU17" s="87"/>
      <c r="BV17" s="87"/>
      <c r="BW17" s="87"/>
      <c r="BX17" s="87"/>
      <c r="BY17" s="87"/>
      <c r="BZ17" s="88"/>
      <c r="CA17" s="76">
        <v>15</v>
      </c>
      <c r="CB17" s="87">
        <v>75</v>
      </c>
      <c r="CC17" s="87">
        <v>20</v>
      </c>
      <c r="CD17" s="87"/>
      <c r="CE17" s="89"/>
      <c r="CF17" s="89"/>
      <c r="CG17" s="89"/>
      <c r="CH17" s="73">
        <f>((BT$10*SUM(BT17:BZ17))+((CB$10*CB17+CC17*CC$10+CD17*CD$10+CE17*CE$10+CF17*CF$10+CG17*CG$10)/$E17))/2</f>
        <v>1.3068181818181819</v>
      </c>
      <c r="CI17" s="86">
        <v>1</v>
      </c>
      <c r="CJ17" s="87"/>
      <c r="CK17" s="87"/>
      <c r="CL17" s="88"/>
      <c r="CM17" s="76"/>
      <c r="CN17" s="87">
        <v>10</v>
      </c>
      <c r="CO17" s="87">
        <v>67</v>
      </c>
      <c r="CP17" s="87">
        <v>33</v>
      </c>
      <c r="CQ17" s="87"/>
      <c r="CR17" s="73">
        <f>((CI$10*SUM(CI17:CL17))+((CM17*CM$10+CN17*CN$10+CO17*CO$10+CP17*CP$10+CQ17*CQ$10)/$E17))/2</f>
        <v>4.0113636363636367</v>
      </c>
      <c r="CS17" s="86">
        <v>1</v>
      </c>
      <c r="CT17" s="87">
        <v>1</v>
      </c>
      <c r="CU17" s="87">
        <v>1</v>
      </c>
      <c r="CV17" s="89">
        <v>1</v>
      </c>
      <c r="CW17" s="89"/>
      <c r="CX17" s="89">
        <v>1</v>
      </c>
      <c r="CY17" s="88"/>
      <c r="CZ17" s="76"/>
      <c r="DA17" s="87"/>
      <c r="DB17" s="87"/>
      <c r="DC17" s="87">
        <v>12</v>
      </c>
      <c r="DD17" s="87">
        <v>98</v>
      </c>
      <c r="DE17" s="73">
        <f>((CS$10*SUM(CS17:CY17))+((CZ17*CZ$10+DA17*DA$10+DB17*DB$10+DC17*DC$10+DD17*DD$10)/$E17))/2</f>
        <v>8.4336363636363636</v>
      </c>
      <c r="DF17" s="86">
        <v>1</v>
      </c>
      <c r="DG17" s="87">
        <v>1</v>
      </c>
      <c r="DH17" s="87">
        <v>1</v>
      </c>
      <c r="DI17" s="89">
        <v>1</v>
      </c>
      <c r="DJ17" s="89">
        <v>1</v>
      </c>
      <c r="DK17" s="88"/>
      <c r="DL17" s="76"/>
      <c r="DM17" s="87"/>
      <c r="DN17" s="87"/>
      <c r="DO17" s="87"/>
      <c r="DP17" s="87">
        <v>71</v>
      </c>
      <c r="DQ17" s="87">
        <v>39</v>
      </c>
      <c r="DR17" s="73">
        <f>((DF$10*SUM(DF17:DK17))+((DM17*DM$10+DN17*DN$10+DO17*DO$10+DP17*DP$10+DQ17*DQ$10)/$E17))/2</f>
        <v>8.355681818181818</v>
      </c>
      <c r="DS17" s="86"/>
      <c r="DT17" s="87">
        <v>1</v>
      </c>
      <c r="DU17" s="87"/>
      <c r="DV17" s="88"/>
      <c r="DW17" s="76"/>
      <c r="DX17" s="87"/>
      <c r="DY17" s="87">
        <v>87</v>
      </c>
      <c r="DZ17" s="87">
        <v>23</v>
      </c>
      <c r="EA17" s="87"/>
      <c r="EB17" s="73">
        <f>((DS$10*SUM(DS17:DV17))+((DW17*DW$10+DX17*DX$10+DY17*DY$10+DZ17*DZ$10+EA17*EA$10)/$E17))/2</f>
        <v>4.0113636363636367</v>
      </c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73">
        <f>((EC$10*SUM(EC17:EJ17))+((EK17*EK$10+EL17*EL$10+EM17*EM$10+EN17*EN$10+EO17*EO$10)/$E17))/2</f>
        <v>0</v>
      </c>
      <c r="EQ17" s="30">
        <f>(BS17+CH17+CR17+DE17+DR17+EB17+EP17)/7</f>
        <v>4.3660064935064939</v>
      </c>
      <c r="ER17" s="86"/>
      <c r="ES17" s="87"/>
      <c r="ET17" s="87">
        <v>20</v>
      </c>
      <c r="EU17" s="88">
        <v>90</v>
      </c>
      <c r="EV17" s="73">
        <f>(ER17*ER$10+ES17*ES$10+ET17*ET$10+EU17*EU$10)/$E17</f>
        <v>9.545454545454545</v>
      </c>
      <c r="EW17" s="74">
        <f>(SUM(ES17:EU17)/$E17)</f>
        <v>1</v>
      </c>
      <c r="EX17" s="76"/>
      <c r="EY17" s="87"/>
      <c r="EZ17" s="87">
        <v>15</v>
      </c>
      <c r="FA17" s="87">
        <v>95</v>
      </c>
      <c r="FB17" s="73">
        <f>(EX17*EX$10+EY17*EY$10+EZ17*EZ$10+FA17*FA$10)/$E17</f>
        <v>9.6590909090909083</v>
      </c>
      <c r="FC17" s="74">
        <f>(SUM(EY17:FA17)/$E17)</f>
        <v>1</v>
      </c>
      <c r="FD17" s="30">
        <f>(EV17+FB17)/2</f>
        <v>9.6022727272727266</v>
      </c>
      <c r="FE17" s="75">
        <f>(SUM(ES17:EU17)+SUM(EY17:FA17))/($E17*2)</f>
        <v>1</v>
      </c>
      <c r="FF17" s="86"/>
      <c r="FG17" s="87">
        <v>53</v>
      </c>
      <c r="FH17" s="87">
        <v>33</v>
      </c>
      <c r="FI17" s="88">
        <v>24</v>
      </c>
      <c r="FJ17" s="73">
        <f>(FF17*FF$10+FG17*FG$10+FH17*FH$10+FI17*FI$10)/$E17</f>
        <v>6.8409090909090908</v>
      </c>
      <c r="FK17" s="74">
        <f>(SUM(FG17:FI17)/$E17)</f>
        <v>1</v>
      </c>
      <c r="FL17" s="76"/>
      <c r="FM17" s="87"/>
      <c r="FN17" s="87">
        <v>11</v>
      </c>
      <c r="FO17" s="87">
        <v>99</v>
      </c>
      <c r="FP17" s="73">
        <f>(FL17*FL$10+FM17*FM$10+FN17*FN$10+FO17*FO$10)/$E17</f>
        <v>9.75</v>
      </c>
      <c r="FQ17" s="74">
        <f>(SUM(FM17:FO17)/$E17)</f>
        <v>1</v>
      </c>
      <c r="FR17" s="76"/>
      <c r="FS17" s="87"/>
      <c r="FT17" s="87">
        <v>11</v>
      </c>
      <c r="FU17" s="87">
        <v>99</v>
      </c>
      <c r="FV17" s="73">
        <f>(FR17*FR$10+FS17*FS$10+FT17*FT$10+FU17*FU$10)/$E17</f>
        <v>9.75</v>
      </c>
      <c r="FW17" s="74">
        <f>(SUM(FS17:FU17)/$E17)</f>
        <v>1</v>
      </c>
      <c r="FX17" s="30">
        <f>(FJ17+FP17+FV17)/3</f>
        <v>8.7803030303030294</v>
      </c>
      <c r="FY17" s="75">
        <f>(SUM(FG17:FI17)+SUM(FM17:FO17)+SUM(FS17:FU17))/($E17*3)</f>
        <v>1</v>
      </c>
    </row>
    <row r="18" spans="1:181" ht="78.75">
      <c r="A18" s="15">
        <v>6</v>
      </c>
      <c r="B18" s="87">
        <v>104</v>
      </c>
      <c r="C18" s="81" t="s">
        <v>140</v>
      </c>
      <c r="D18" s="78">
        <v>1444</v>
      </c>
      <c r="E18" s="79">
        <v>144</v>
      </c>
      <c r="F18" s="82">
        <v>1</v>
      </c>
      <c r="G18" s="83">
        <v>1</v>
      </c>
      <c r="H18" s="83">
        <v>1</v>
      </c>
      <c r="I18" s="83">
        <v>1</v>
      </c>
      <c r="J18" s="83">
        <v>1</v>
      </c>
      <c r="K18" s="83">
        <v>1</v>
      </c>
      <c r="L18" s="84">
        <v>1</v>
      </c>
      <c r="M18" s="86"/>
      <c r="N18" s="87"/>
      <c r="O18" s="87">
        <v>25</v>
      </c>
      <c r="P18" s="87">
        <v>46</v>
      </c>
      <c r="Q18" s="88">
        <v>73</v>
      </c>
      <c r="R18" s="80">
        <f>((F$10*SUM(F18:L18))+((M18*M$10+N18*N$10+O18*O$10+P18*P$10+Q18*Q$10)/$E18))/2</f>
        <v>9.1366666666666667</v>
      </c>
      <c r="S18" s="86">
        <v>1</v>
      </c>
      <c r="T18" s="87">
        <v>1</v>
      </c>
      <c r="U18" s="87">
        <v>1</v>
      </c>
      <c r="V18" s="87">
        <v>1</v>
      </c>
      <c r="W18" s="87">
        <v>1</v>
      </c>
      <c r="X18" s="87">
        <v>1</v>
      </c>
      <c r="Y18" s="87">
        <v>1</v>
      </c>
      <c r="Z18" s="87">
        <v>1</v>
      </c>
      <c r="AA18" s="87">
        <v>1</v>
      </c>
      <c r="AB18" s="88">
        <v>1</v>
      </c>
      <c r="AC18" s="86">
        <v>0</v>
      </c>
      <c r="AD18" s="87">
        <v>1</v>
      </c>
      <c r="AE18" s="87">
        <v>17</v>
      </c>
      <c r="AF18" s="87">
        <v>67</v>
      </c>
      <c r="AG18" s="89">
        <v>59</v>
      </c>
      <c r="AH18" s="73">
        <f>((S$10*SUM(S18:AB18))+((AC18*AC$10+AD18*AD$10+AE18*AE$10+AF18*AF$10+AG18*AG$10)/$E18))/2</f>
        <v>9.0972222222222214</v>
      </c>
      <c r="AI18" s="86">
        <v>1</v>
      </c>
      <c r="AJ18" s="87">
        <v>1</v>
      </c>
      <c r="AK18" s="87">
        <v>1</v>
      </c>
      <c r="AL18" s="88">
        <v>1</v>
      </c>
      <c r="AM18" s="86"/>
      <c r="AN18" s="87"/>
      <c r="AO18" s="87">
        <v>31</v>
      </c>
      <c r="AP18" s="87">
        <v>70</v>
      </c>
      <c r="AQ18" s="88">
        <v>43</v>
      </c>
      <c r="AR18" s="73">
        <f>((AI$10*SUM(AI18:AL18))+((AM18*AM$10+AN18*AN$10+AO18*AO$10+AP18*AP$10+AQ18*AQ$10)/$E18))/2</f>
        <v>8.8541666666666661</v>
      </c>
      <c r="AS18" s="86"/>
      <c r="AT18" s="87"/>
      <c r="AU18" s="87"/>
      <c r="AV18" s="88"/>
      <c r="AW18" s="86"/>
      <c r="AX18" s="87"/>
      <c r="AY18" s="87">
        <v>26</v>
      </c>
      <c r="AZ18" s="87">
        <v>85</v>
      </c>
      <c r="BA18" s="88">
        <v>33</v>
      </c>
      <c r="BB18" s="73">
        <f>((AS$10*SUM(AS18:AV18))+((AW18*AW$10+AX18*AX$10+AY18*AY$10+AZ18*AZ$10+BA18*BA$10)/$E18))/2</f>
        <v>3.8107638888888888</v>
      </c>
      <c r="BC18" s="30">
        <f>(R18+AH18+AR18+BB18)/4</f>
        <v>7.7247048611111113</v>
      </c>
      <c r="BD18" s="86"/>
      <c r="BE18" s="87"/>
      <c r="BF18" s="87"/>
      <c r="BG18" s="87"/>
      <c r="BH18" s="87">
        <v>1</v>
      </c>
      <c r="BI18" s="87"/>
      <c r="BJ18" s="87">
        <v>1</v>
      </c>
      <c r="BK18" s="87"/>
      <c r="BL18" s="87"/>
      <c r="BM18" s="88"/>
      <c r="BN18" s="76"/>
      <c r="BO18" s="87"/>
      <c r="BP18" s="87">
        <v>17</v>
      </c>
      <c r="BQ18" s="87">
        <v>51</v>
      </c>
      <c r="BR18" s="89">
        <v>76</v>
      </c>
      <c r="BS18" s="73">
        <f>((BD$10*SUM(BD18:BM18))+((BN18*BN$10+BO18*BO$10+BP18*BP$10+BQ18*BQ$10+BR18*BR$10)/$E18))/2</f>
        <v>5.2621527777777777</v>
      </c>
      <c r="BT18" s="86">
        <v>1</v>
      </c>
      <c r="BU18" s="87"/>
      <c r="BV18" s="87">
        <v>1</v>
      </c>
      <c r="BW18" s="87"/>
      <c r="BX18" s="87"/>
      <c r="BY18" s="87">
        <v>1</v>
      </c>
      <c r="BZ18" s="88"/>
      <c r="CA18" s="76"/>
      <c r="CB18" s="87"/>
      <c r="CC18" s="87">
        <v>28</v>
      </c>
      <c r="CD18" s="87">
        <v>73</v>
      </c>
      <c r="CE18" s="89">
        <v>43</v>
      </c>
      <c r="CF18" s="89">
        <v>144</v>
      </c>
      <c r="CG18" s="89"/>
      <c r="CH18" s="73">
        <f>((BT$10*SUM(BT18:BZ18))+((CB$10*CB18+CC18*CC$10+CD18*CD$10+CE18*CE$10+CF18*CF$10+CG18*CG$10)/$E18))/2</f>
        <v>5.0182638888888889</v>
      </c>
      <c r="CI18" s="86">
        <v>1</v>
      </c>
      <c r="CJ18" s="87"/>
      <c r="CK18" s="87">
        <v>1</v>
      </c>
      <c r="CL18" s="88">
        <v>1</v>
      </c>
      <c r="CM18" s="76"/>
      <c r="CN18" s="87"/>
      <c r="CO18" s="87">
        <v>7</v>
      </c>
      <c r="CP18" s="87">
        <v>39</v>
      </c>
      <c r="CQ18" s="87">
        <v>98</v>
      </c>
      <c r="CR18" s="73">
        <f>((CI$10*SUM(CI18:CL18))+((CM18*CM$10+CN18*CN$10+CO18*CO$10+CP18*CP$10+CQ18*CQ$10)/$E18))/2</f>
        <v>8.2899305555555554</v>
      </c>
      <c r="CS18" s="86">
        <v>1</v>
      </c>
      <c r="CT18" s="87">
        <v>1</v>
      </c>
      <c r="CU18" s="87">
        <v>1</v>
      </c>
      <c r="CV18" s="89">
        <v>1</v>
      </c>
      <c r="CW18" s="89"/>
      <c r="CX18" s="89">
        <v>1</v>
      </c>
      <c r="CY18" s="88"/>
      <c r="CZ18" s="76"/>
      <c r="DA18" s="87"/>
      <c r="DB18" s="87"/>
      <c r="DC18" s="87">
        <v>19</v>
      </c>
      <c r="DD18" s="87">
        <v>125</v>
      </c>
      <c r="DE18" s="73">
        <f>((CS$10*SUM(CS18:CY18))+((CZ18*CZ$10+DA18*DA$10+DB18*DB$10+DC18*DC$10+DD18*DD$10)/$E18))/2</f>
        <v>8.4050694444444449</v>
      </c>
      <c r="DF18" s="86">
        <v>1</v>
      </c>
      <c r="DG18" s="87">
        <v>1</v>
      </c>
      <c r="DH18" s="87">
        <v>1</v>
      </c>
      <c r="DI18" s="89">
        <v>1</v>
      </c>
      <c r="DJ18" s="89">
        <v>1</v>
      </c>
      <c r="DK18" s="88"/>
      <c r="DL18" s="76"/>
      <c r="DM18" s="87"/>
      <c r="DN18" s="87">
        <v>3</v>
      </c>
      <c r="DO18" s="87">
        <v>15</v>
      </c>
      <c r="DP18" s="87">
        <v>45</v>
      </c>
      <c r="DQ18" s="87">
        <v>81</v>
      </c>
      <c r="DR18" s="73">
        <f>((DF$10*SUM(DF18:DK18))+((DM18*DM$10+DN18*DN$10+DO18*DO$10+DP18*DP$10+DQ18*DQ$10)/$E18))/2</f>
        <v>8.4333333333333336</v>
      </c>
      <c r="DS18" s="86">
        <v>1</v>
      </c>
      <c r="DT18" s="87">
        <v>1</v>
      </c>
      <c r="DU18" s="87"/>
      <c r="DV18" s="88">
        <v>1</v>
      </c>
      <c r="DW18" s="76"/>
      <c r="DX18" s="87"/>
      <c r="DY18" s="87">
        <v>19</v>
      </c>
      <c r="DZ18" s="87">
        <v>93</v>
      </c>
      <c r="EA18" s="87">
        <v>32</v>
      </c>
      <c r="EB18" s="73">
        <f>((DS$10*SUM(DS18:DV18))+((DW18*DW$10+DX18*DX$10+DY18*DY$10+DZ18*DZ$10+EA18*EA$10)/$E18))/2</f>
        <v>7.6128472222222223</v>
      </c>
      <c r="EC18" s="86">
        <v>1</v>
      </c>
      <c r="ED18" s="87"/>
      <c r="EE18" s="87"/>
      <c r="EF18" s="87"/>
      <c r="EG18" s="87"/>
      <c r="EH18" s="87">
        <v>1</v>
      </c>
      <c r="EI18" s="87"/>
      <c r="EJ18" s="88">
        <v>1</v>
      </c>
      <c r="EK18" s="76"/>
      <c r="EL18" s="87"/>
      <c r="EM18" s="87">
        <v>21</v>
      </c>
      <c r="EN18" s="87">
        <v>74</v>
      </c>
      <c r="EO18" s="87">
        <v>49</v>
      </c>
      <c r="EP18" s="73">
        <f>((EC$10*SUM(EC18:EJ18))+((EK18*EK$10+EL18*EL$10+EM18*EM$10+EN18*EN$10+EO18*EO$10)/$E18))/2</f>
        <v>5.8680555555555554</v>
      </c>
      <c r="EQ18" s="30">
        <f>(BS18+CH18+CR18+DE18+DR18+EB18+EP18)/7</f>
        <v>6.9842361111111106</v>
      </c>
      <c r="ER18" s="86"/>
      <c r="ES18" s="87"/>
      <c r="ET18" s="87">
        <v>58</v>
      </c>
      <c r="EU18" s="88">
        <v>86</v>
      </c>
      <c r="EV18" s="73">
        <f>(ER18*ER$10+ES18*ES$10+ET18*ET$10+EU18*EU$10)/$E18</f>
        <v>8.9930555555555554</v>
      </c>
      <c r="EW18" s="74">
        <f>(SUM(ES18:EU18)/$E18)</f>
        <v>1</v>
      </c>
      <c r="EX18" s="76"/>
      <c r="EY18" s="87"/>
      <c r="EZ18" s="87">
        <v>37</v>
      </c>
      <c r="FA18" s="87">
        <v>107</v>
      </c>
      <c r="FB18" s="73">
        <f>(EX18*EX$10+EY18*EY$10+EZ18*EZ$10+FA18*FA$10)/$E18</f>
        <v>9.3576388888888893</v>
      </c>
      <c r="FC18" s="74">
        <f>(SUM(EY18:FA18)/$E18)</f>
        <v>1</v>
      </c>
      <c r="FD18" s="30">
        <f>(EV18+FB18)/2</f>
        <v>9.1753472222222214</v>
      </c>
      <c r="FE18" s="75">
        <f>(SUM(ES18:EU18)+SUM(EY18:FA18))/($E18*2)</f>
        <v>1</v>
      </c>
      <c r="FF18" s="86"/>
      <c r="FG18" s="87"/>
      <c r="FH18" s="87">
        <v>49</v>
      </c>
      <c r="FI18" s="88">
        <v>95</v>
      </c>
      <c r="FJ18" s="73">
        <f>(FF18*FF$10+FG18*FG$10+FH18*FH$10+FI18*FI$10)/$E18</f>
        <v>9.1493055555555554</v>
      </c>
      <c r="FK18" s="74">
        <f>(SUM(FG18:FI18)/$E18)</f>
        <v>1</v>
      </c>
      <c r="FL18" s="76"/>
      <c r="FM18" s="87"/>
      <c r="FN18" s="87">
        <v>69</v>
      </c>
      <c r="FO18" s="87">
        <v>75</v>
      </c>
      <c r="FP18" s="73">
        <f>(FL18*FL$10+FM18*FM$10+FN18*FN$10+FO18*FO$10)/$E18</f>
        <v>8.8020833333333339</v>
      </c>
      <c r="FQ18" s="74">
        <f>(SUM(FM18:FO18)/$E18)</f>
        <v>1</v>
      </c>
      <c r="FR18" s="76"/>
      <c r="FS18" s="87"/>
      <c r="FT18" s="87">
        <v>65</v>
      </c>
      <c r="FU18" s="87">
        <v>79</v>
      </c>
      <c r="FV18" s="73">
        <f>(FR18*FR$10+FS18*FS$10+FT18*FT$10+FU18*FU$10)/$E18</f>
        <v>8.8715277777777786</v>
      </c>
      <c r="FW18" s="74">
        <f>(SUM(FS18:FU18)/$E18)</f>
        <v>1</v>
      </c>
      <c r="FX18" s="30">
        <f>(FJ18+FP18+FV18)/3</f>
        <v>8.9409722222222232</v>
      </c>
      <c r="FY18" s="75">
        <f>(SUM(FG18:FI18)+SUM(FM18:FO18)+SUM(FS18:FU18))/($E18*3)</f>
        <v>1</v>
      </c>
    </row>
    <row r="19" spans="1:181" ht="94.5">
      <c r="A19" s="15">
        <v>7</v>
      </c>
      <c r="B19" s="87">
        <v>105</v>
      </c>
      <c r="C19" s="81" t="s">
        <v>141</v>
      </c>
      <c r="D19" s="78">
        <v>3548</v>
      </c>
      <c r="E19" s="79">
        <v>351</v>
      </c>
      <c r="F19" s="86">
        <v>1</v>
      </c>
      <c r="G19" s="87">
        <v>1</v>
      </c>
      <c r="H19" s="87">
        <v>1</v>
      </c>
      <c r="I19" s="87">
        <v>1</v>
      </c>
      <c r="J19" s="87">
        <v>1</v>
      </c>
      <c r="K19" s="87">
        <v>1</v>
      </c>
      <c r="L19" s="88">
        <v>1</v>
      </c>
      <c r="M19" s="86"/>
      <c r="N19" s="87"/>
      <c r="O19" s="87"/>
      <c r="P19" s="87">
        <v>85</v>
      </c>
      <c r="Q19" s="88">
        <v>266</v>
      </c>
      <c r="R19" s="80">
        <f>((F$10*SUM(F19:L19))+((M19*M$10+N19*N$10+O19*O$10+P19*P$10+Q19*Q$10)/$E19))/2</f>
        <v>9.6672934472934458</v>
      </c>
      <c r="S19" s="86">
        <v>1</v>
      </c>
      <c r="T19" s="87">
        <v>1</v>
      </c>
      <c r="U19" s="87">
        <v>1</v>
      </c>
      <c r="V19" s="87">
        <v>1</v>
      </c>
      <c r="W19" s="87">
        <v>1</v>
      </c>
      <c r="X19" s="87">
        <v>1</v>
      </c>
      <c r="Y19" s="87">
        <v>1</v>
      </c>
      <c r="Z19" s="87">
        <v>1</v>
      </c>
      <c r="AA19" s="87">
        <v>1</v>
      </c>
      <c r="AB19" s="88">
        <v>1</v>
      </c>
      <c r="AC19" s="86"/>
      <c r="AD19" s="87"/>
      <c r="AE19" s="87"/>
      <c r="AF19" s="87">
        <v>67</v>
      </c>
      <c r="AG19" s="89">
        <v>284</v>
      </c>
      <c r="AH19" s="73">
        <f>((S$10*SUM(S19:AB19))+((AC19*AC$10+AD19*AD$10+AE19*AE$10+AF19*AF$10+AG19*AG$10)/$E19))/2</f>
        <v>9.7613960113960125</v>
      </c>
      <c r="AI19" s="86">
        <v>1</v>
      </c>
      <c r="AJ19" s="87">
        <v>1</v>
      </c>
      <c r="AK19" s="87">
        <v>1</v>
      </c>
      <c r="AL19" s="88">
        <v>1</v>
      </c>
      <c r="AM19" s="86"/>
      <c r="AN19" s="87"/>
      <c r="AO19" s="87">
        <v>14</v>
      </c>
      <c r="AP19" s="87">
        <v>335</v>
      </c>
      <c r="AQ19" s="88">
        <v>2</v>
      </c>
      <c r="AR19" s="73">
        <f>((AI$10*SUM(AI19:AL19))+((AM19*AM$10+AN19*AN$10+AO19*AO$10+AP19*AP$10+AQ19*AQ$10)/$E19))/2</f>
        <v>8.7072649572649574</v>
      </c>
      <c r="AS19" s="86">
        <v>1</v>
      </c>
      <c r="AT19" s="87">
        <v>1</v>
      </c>
      <c r="AU19" s="87"/>
      <c r="AV19" s="88"/>
      <c r="AW19" s="86"/>
      <c r="AX19" s="87"/>
      <c r="AY19" s="87">
        <v>4</v>
      </c>
      <c r="AZ19" s="87">
        <v>328</v>
      </c>
      <c r="BA19" s="88">
        <v>19</v>
      </c>
      <c r="BB19" s="73">
        <f>((AS$10*SUM(AS19:AV19))+((AW19*AW$10+AX19*AX$10+AY19*AY$10+AZ19*AZ$10+BA19*BA$10)/$E19))/2</f>
        <v>6.3034188034188032</v>
      </c>
      <c r="BC19" s="30">
        <f>(R19+AH19+AR19+BB19)/4</f>
        <v>8.6098433048433041</v>
      </c>
      <c r="BD19" s="86"/>
      <c r="BE19" s="87">
        <v>1</v>
      </c>
      <c r="BF19" s="87">
        <v>1</v>
      </c>
      <c r="BG19" s="87"/>
      <c r="BH19" s="87">
        <v>1</v>
      </c>
      <c r="BI19" s="87"/>
      <c r="BJ19" s="87">
        <v>1</v>
      </c>
      <c r="BK19" s="87"/>
      <c r="BL19" s="87"/>
      <c r="BM19" s="88">
        <v>1</v>
      </c>
      <c r="BN19" s="76"/>
      <c r="BO19" s="87"/>
      <c r="BP19" s="87">
        <v>288</v>
      </c>
      <c r="BQ19" s="87">
        <v>40</v>
      </c>
      <c r="BR19" s="89">
        <v>13</v>
      </c>
      <c r="BS19" s="73">
        <f>((BD$10*SUM(BD19:BM19))+((BN19*BN$10+BO19*BO$10+BP19*BP$10+BQ19*BQ$10+BR19*BR$10)/$E19))/2</f>
        <v>5.1638176638176638</v>
      </c>
      <c r="BT19" s="86">
        <v>1</v>
      </c>
      <c r="BU19" s="87"/>
      <c r="BV19" s="87"/>
      <c r="BW19" s="87"/>
      <c r="BX19" s="87"/>
      <c r="BY19" s="87">
        <v>1</v>
      </c>
      <c r="BZ19" s="88"/>
      <c r="CA19" s="76"/>
      <c r="CB19" s="87">
        <v>199</v>
      </c>
      <c r="CC19" s="87">
        <v>100</v>
      </c>
      <c r="CD19" s="87">
        <v>52</v>
      </c>
      <c r="CE19" s="89"/>
      <c r="CF19" s="89"/>
      <c r="CG19" s="89"/>
      <c r="CH19" s="73">
        <f>((BT$10*SUM(BT19:BZ19))+((CB$10*CB19+CC19*CC$10+CD19*CD$10+CE19*CE$10+CF19*CF$10+CG19*CG$10)/$E19))/2</f>
        <v>3.2213105413105412</v>
      </c>
      <c r="CI19" s="86">
        <v>1</v>
      </c>
      <c r="CJ19" s="87">
        <v>1</v>
      </c>
      <c r="CK19" s="87">
        <v>1</v>
      </c>
      <c r="CL19" s="88">
        <v>1</v>
      </c>
      <c r="CM19" s="76"/>
      <c r="CN19" s="87"/>
      <c r="CO19" s="87"/>
      <c r="CP19" s="87">
        <v>53</v>
      </c>
      <c r="CQ19" s="87">
        <v>298</v>
      </c>
      <c r="CR19" s="73">
        <f>((CI$10*SUM(CI19:CL19))+((CM19*CM$10+CN19*CN$10+CO19*CO$10+CP19*CP$10+CQ19*CQ$10)/$E19))/2</f>
        <v>9.8112535612535616</v>
      </c>
      <c r="CS19" s="86">
        <v>1</v>
      </c>
      <c r="CT19" s="87"/>
      <c r="CU19" s="87">
        <v>1</v>
      </c>
      <c r="CV19" s="89">
        <v>1</v>
      </c>
      <c r="CW19" s="89"/>
      <c r="CX19" s="89">
        <v>1</v>
      </c>
      <c r="CY19" s="88">
        <v>1</v>
      </c>
      <c r="CZ19" s="76"/>
      <c r="DA19" s="87"/>
      <c r="DB19" s="87"/>
      <c r="DC19" s="87">
        <v>92</v>
      </c>
      <c r="DD19" s="87">
        <v>259</v>
      </c>
      <c r="DE19" s="73">
        <f>((CS$10*SUM(CS19:CY19))+((CZ19*CZ$10+DA19*DA$10+DB19*DB$10+DC19*DC$10+DD19*DD$10)/$E19))/2</f>
        <v>8.2423646723646726</v>
      </c>
      <c r="DF19" s="86">
        <v>1</v>
      </c>
      <c r="DG19" s="87">
        <v>1</v>
      </c>
      <c r="DH19" s="87">
        <v>1</v>
      </c>
      <c r="DI19" s="89"/>
      <c r="DJ19" s="89"/>
      <c r="DK19" s="88"/>
      <c r="DL19" s="76"/>
      <c r="DM19" s="87"/>
      <c r="DN19" s="87"/>
      <c r="DO19" s="87"/>
      <c r="DP19" s="87">
        <v>93</v>
      </c>
      <c r="DQ19" s="87">
        <v>258</v>
      </c>
      <c r="DR19" s="73">
        <f>((DF$10*SUM(DF19:DK19))+((DM19*DM$10+DN19*DN$10+DO19*DO$10+DP19*DP$10+DQ19*DQ$10)/$E19))/2</f>
        <v>7.1663034188034196</v>
      </c>
      <c r="DS19" s="86">
        <v>1</v>
      </c>
      <c r="DT19" s="87"/>
      <c r="DU19" s="87"/>
      <c r="DV19" s="88">
        <v>1</v>
      </c>
      <c r="DW19" s="76"/>
      <c r="DX19" s="87"/>
      <c r="DY19" s="87">
        <v>16</v>
      </c>
      <c r="DZ19" s="87">
        <v>245</v>
      </c>
      <c r="EA19" s="87">
        <v>90</v>
      </c>
      <c r="EB19" s="73">
        <f>((DS$10*SUM(DS19:DV19))+((DW19*DW$10+DX19*DX$10+DY19*DY$10+DZ19*DZ$10+EA19*EA$10)/$E19))/2</f>
        <v>6.5135327635327638</v>
      </c>
      <c r="EC19" s="86">
        <v>1</v>
      </c>
      <c r="ED19" s="87">
        <v>1</v>
      </c>
      <c r="EE19" s="87">
        <v>1</v>
      </c>
      <c r="EF19" s="87"/>
      <c r="EG19" s="87">
        <v>1</v>
      </c>
      <c r="EH19" s="87">
        <v>1</v>
      </c>
      <c r="EI19" s="87"/>
      <c r="EJ19" s="88">
        <v>1</v>
      </c>
      <c r="EK19" s="76"/>
      <c r="EL19" s="87"/>
      <c r="EM19" s="87">
        <v>14</v>
      </c>
      <c r="EN19" s="87">
        <v>246</v>
      </c>
      <c r="EO19" s="87">
        <v>91</v>
      </c>
      <c r="EP19" s="73">
        <f>((EC$10*SUM(EC19:EJ19))+((EK19*EK$10+EL19*EL$10+EM19*EM$10+EN19*EN$10+EO19*EO$10)/$E19))/2</f>
        <v>7.7742165242165244</v>
      </c>
      <c r="EQ19" s="30">
        <f>(BS19+CH19+CR19+DE19+DR19+EB19+EP19)/7</f>
        <v>6.8418284493284505</v>
      </c>
      <c r="ER19" s="86"/>
      <c r="ES19" s="87"/>
      <c r="ET19" s="87"/>
      <c r="EU19" s="88">
        <v>351</v>
      </c>
      <c r="EV19" s="73">
        <f>(ER19*ER$10+ES19*ES$10+ET19*ET$10+EU19*EU$10)/$E19</f>
        <v>10</v>
      </c>
      <c r="EW19" s="74">
        <f>(SUM(ES19:EU19)/$E19)</f>
        <v>1</v>
      </c>
      <c r="EX19" s="76"/>
      <c r="EY19" s="87"/>
      <c r="EZ19" s="87">
        <v>2</v>
      </c>
      <c r="FA19" s="87">
        <v>349</v>
      </c>
      <c r="FB19" s="73">
        <f>(EX19*EX$10+EY19*EY$10+EZ19*EZ$10+FA19*FA$10)/$E19</f>
        <v>9.9857549857549852</v>
      </c>
      <c r="FC19" s="74">
        <f>(SUM(EY19:FA19)/$E19)</f>
        <v>1</v>
      </c>
      <c r="FD19" s="30">
        <f>(EV19+FB19)/2</f>
        <v>9.9928774928774935</v>
      </c>
      <c r="FE19" s="75">
        <f>(SUM(ES19:EU19)+SUM(EY19:FA19))/($E19*2)</f>
        <v>1</v>
      </c>
      <c r="FF19" s="86"/>
      <c r="FG19" s="87"/>
      <c r="FH19" s="87">
        <v>1</v>
      </c>
      <c r="FI19" s="88">
        <v>350</v>
      </c>
      <c r="FJ19" s="73">
        <f>(FF19*FF$10+FG19*FG$10+FH19*FH$10+FI19*FI$10)/$E19</f>
        <v>9.9928774928774935</v>
      </c>
      <c r="FK19" s="74">
        <f>(SUM(FG19:FI19)/$E19)</f>
        <v>1</v>
      </c>
      <c r="FL19" s="76"/>
      <c r="FM19" s="87"/>
      <c r="FN19" s="87">
        <v>3</v>
      </c>
      <c r="FO19" s="87">
        <v>348</v>
      </c>
      <c r="FP19" s="73">
        <f>(FL19*FL$10+FM19*FM$10+FN19*FN$10+FO19*FO$10)/$E19</f>
        <v>9.9786324786324787</v>
      </c>
      <c r="FQ19" s="74">
        <f>(SUM(FM19:FO19)/$E19)</f>
        <v>1</v>
      </c>
      <c r="FR19" s="76"/>
      <c r="FS19" s="87"/>
      <c r="FT19" s="87">
        <v>5</v>
      </c>
      <c r="FU19" s="87">
        <v>346</v>
      </c>
      <c r="FV19" s="73">
        <f>(FR19*FR$10+FS19*FS$10+FT19*FT$10+FU19*FU$10)/$E19</f>
        <v>9.9643874643874639</v>
      </c>
      <c r="FW19" s="74">
        <f>(SUM(FS19:FU19)/$E19)</f>
        <v>1</v>
      </c>
      <c r="FX19" s="30">
        <f>(FJ19+FP19+FV19)/3</f>
        <v>9.9786324786324787</v>
      </c>
      <c r="FY19" s="75">
        <f>(SUM(FG19:FI19)+SUM(FM19:FO19)+SUM(FS19:FU19))/($E19*3)</f>
        <v>1</v>
      </c>
    </row>
    <row r="20" spans="1:181" ht="78.75">
      <c r="A20" s="15">
        <v>8</v>
      </c>
      <c r="B20" s="87">
        <v>106</v>
      </c>
      <c r="C20" s="81" t="s">
        <v>142</v>
      </c>
      <c r="D20" s="78">
        <v>591</v>
      </c>
      <c r="E20" s="79">
        <v>118</v>
      </c>
      <c r="F20" s="86">
        <v>1</v>
      </c>
      <c r="G20" s="87"/>
      <c r="H20" s="87">
        <v>1</v>
      </c>
      <c r="I20" s="87">
        <v>1</v>
      </c>
      <c r="J20" s="87">
        <v>1</v>
      </c>
      <c r="K20" s="87"/>
      <c r="L20" s="88">
        <v>1</v>
      </c>
      <c r="M20" s="86"/>
      <c r="N20" s="87"/>
      <c r="O20" s="87">
        <v>44</v>
      </c>
      <c r="P20" s="87">
        <v>51</v>
      </c>
      <c r="Q20" s="88">
        <v>23</v>
      </c>
      <c r="R20" s="80">
        <f>((F$10*SUM(F20:L20))+((M20*M$10+N20*N$10+O20*O$10+P20*P$10+Q20*Q$10)/$E20))/2</f>
        <v>7.0775423728813553</v>
      </c>
      <c r="S20" s="86">
        <v>1</v>
      </c>
      <c r="T20" s="87">
        <v>1</v>
      </c>
      <c r="U20" s="87"/>
      <c r="V20" s="87"/>
      <c r="W20" s="87">
        <v>1</v>
      </c>
      <c r="X20" s="87"/>
      <c r="Y20" s="87">
        <v>1</v>
      </c>
      <c r="Z20" s="87">
        <v>1</v>
      </c>
      <c r="AA20" s="87">
        <v>1</v>
      </c>
      <c r="AB20" s="88"/>
      <c r="AC20" s="86"/>
      <c r="AD20" s="87"/>
      <c r="AE20" s="87"/>
      <c r="AF20" s="87">
        <v>50</v>
      </c>
      <c r="AG20" s="89">
        <v>68</v>
      </c>
      <c r="AH20" s="73">
        <f>((S$10*SUM(S20:AB20))+((AC20*AC$10+AD20*AD$10+AE20*AE$10+AF20*AF$10+AG20*AG$10)/$E20))/2</f>
        <v>7.4703389830508478</v>
      </c>
      <c r="AI20" s="86">
        <v>1</v>
      </c>
      <c r="AJ20" s="87">
        <v>1</v>
      </c>
      <c r="AK20" s="87"/>
      <c r="AL20" s="88"/>
      <c r="AM20" s="86"/>
      <c r="AN20" s="87"/>
      <c r="AO20" s="87">
        <v>118</v>
      </c>
      <c r="AP20" s="87"/>
      <c r="AQ20" s="88"/>
      <c r="AR20" s="73">
        <f>((AI$10*SUM(AI20:AL20))+((AM20*AM$10+AN20*AN$10+AO20*AO$10+AP20*AP$10+AQ20*AQ$10)/$E20))/2</f>
        <v>5</v>
      </c>
      <c r="AS20" s="86"/>
      <c r="AT20" s="87"/>
      <c r="AU20" s="87"/>
      <c r="AV20" s="88"/>
      <c r="AW20" s="86"/>
      <c r="AX20" s="87">
        <v>4</v>
      </c>
      <c r="AY20" s="87">
        <v>100</v>
      </c>
      <c r="AZ20" s="87">
        <v>10</v>
      </c>
      <c r="BA20" s="88">
        <v>4</v>
      </c>
      <c r="BB20" s="73">
        <f>((AS$10*SUM(AS20:AV20))+((AW20*AW$10+AX20*AX$10+AY20*AY$10+AZ20*AZ$10+BA20*BA$10)/$E20))/2</f>
        <v>2.6483050847457625</v>
      </c>
      <c r="BC20" s="30">
        <f>(R20+AH20+AR20+BB20)/4</f>
        <v>5.5490466101694915</v>
      </c>
      <c r="BD20" s="86">
        <v>1</v>
      </c>
      <c r="BE20" s="87">
        <v>1</v>
      </c>
      <c r="BF20" s="87"/>
      <c r="BG20" s="87"/>
      <c r="BH20" s="87"/>
      <c r="BI20" s="87"/>
      <c r="BJ20" s="87"/>
      <c r="BK20" s="87"/>
      <c r="BL20" s="87"/>
      <c r="BM20" s="88"/>
      <c r="BN20" s="76"/>
      <c r="BO20" s="87"/>
      <c r="BP20" s="87">
        <v>40</v>
      </c>
      <c r="BQ20" s="87">
        <v>57</v>
      </c>
      <c r="BR20" s="89">
        <v>21</v>
      </c>
      <c r="BS20" s="73">
        <f>((BD$10*SUM(BD20:BM20))+((BN20*BN$10+BO20*BO$10+BP20*BP$10+BQ20*BQ$10+BR20*BR$10)/$E20))/2</f>
        <v>4.5487288135593218</v>
      </c>
      <c r="BT20" s="86"/>
      <c r="BU20" s="87"/>
      <c r="BV20" s="87"/>
      <c r="BW20" s="87"/>
      <c r="BX20" s="87"/>
      <c r="BY20" s="87"/>
      <c r="BZ20" s="88"/>
      <c r="CA20" s="76"/>
      <c r="CB20" s="87">
        <v>79</v>
      </c>
      <c r="CC20" s="87">
        <v>9</v>
      </c>
      <c r="CD20" s="87">
        <v>30</v>
      </c>
      <c r="CE20" s="89"/>
      <c r="CF20" s="89"/>
      <c r="CG20" s="89"/>
      <c r="CH20" s="73">
        <f>((BT$10*SUM(BT20:BZ20))+((CB$10*CB20+CC20*CC$10+CD20*CD$10+CE20*CE$10+CF20*CF$10+CG20*CG$10)/$E20))/2</f>
        <v>1.6631355932203389</v>
      </c>
      <c r="CI20" s="86">
        <v>1</v>
      </c>
      <c r="CJ20" s="87"/>
      <c r="CK20" s="87"/>
      <c r="CL20" s="88"/>
      <c r="CM20" s="76"/>
      <c r="CN20" s="87"/>
      <c r="CO20" s="87">
        <v>108</v>
      </c>
      <c r="CP20" s="87"/>
      <c r="CQ20" s="87">
        <v>10</v>
      </c>
      <c r="CR20" s="73">
        <f>((CI$10*SUM(CI20:CL20))+((CM20*CM$10+CN20*CN$10+CO20*CO$10+CP20*CP$10+CQ20*CQ$10)/$E20))/2</f>
        <v>3.9618644067796609</v>
      </c>
      <c r="CS20" s="86">
        <v>1</v>
      </c>
      <c r="CT20" s="87">
        <v>1</v>
      </c>
      <c r="CU20" s="87">
        <v>1</v>
      </c>
      <c r="CV20" s="89">
        <v>1</v>
      </c>
      <c r="CW20" s="89">
        <v>1</v>
      </c>
      <c r="CX20" s="89">
        <v>1</v>
      </c>
      <c r="CY20" s="88"/>
      <c r="CZ20" s="76"/>
      <c r="DA20" s="87"/>
      <c r="DB20" s="87"/>
      <c r="DC20" s="87">
        <v>80</v>
      </c>
      <c r="DD20" s="87">
        <v>38</v>
      </c>
      <c r="DE20" s="73">
        <f>((CS$10*SUM(CS20:CY20))+((CZ20*CZ$10+DA20*DA$10+DB20*DB$10+DC20*DC$10+DD20*DD$10)/$E20))/2</f>
        <v>8.4365423728813553</v>
      </c>
      <c r="DF20" s="86">
        <v>1</v>
      </c>
      <c r="DG20" s="87">
        <v>1</v>
      </c>
      <c r="DH20" s="87">
        <v>1</v>
      </c>
      <c r="DI20" s="89">
        <v>1</v>
      </c>
      <c r="DJ20" s="89">
        <v>1</v>
      </c>
      <c r="DK20" s="88"/>
      <c r="DL20" s="76"/>
      <c r="DM20" s="87"/>
      <c r="DN20" s="87"/>
      <c r="DO20" s="87">
        <v>3</v>
      </c>
      <c r="DP20" s="87">
        <v>70</v>
      </c>
      <c r="DQ20" s="87">
        <v>45</v>
      </c>
      <c r="DR20" s="73">
        <f>((DF$10*SUM(DF20:DK20))+((DM20*DM$10+DN20*DN$10+DO20*DO$10+DP20*DP$10+DQ20*DQ$10)/$E20))/2</f>
        <v>8.3574152542372886</v>
      </c>
      <c r="DS20" s="86"/>
      <c r="DT20" s="87"/>
      <c r="DU20" s="87"/>
      <c r="DV20" s="88"/>
      <c r="DW20" s="76"/>
      <c r="DX20" s="87">
        <v>3</v>
      </c>
      <c r="DY20" s="87">
        <v>98</v>
      </c>
      <c r="DZ20" s="87">
        <v>17</v>
      </c>
      <c r="EA20" s="87"/>
      <c r="EB20" s="73">
        <f>((DS$10*SUM(DS20:DV20))+((DW20*DW$10+DX20*DX$10+DY20*DY$10+DZ20*DZ$10+EA20*EA$10)/$E20))/2</f>
        <v>2.6483050847457625</v>
      </c>
      <c r="EC20" s="86">
        <v>1</v>
      </c>
      <c r="ED20" s="87"/>
      <c r="EE20" s="87"/>
      <c r="EF20" s="87"/>
      <c r="EG20" s="87"/>
      <c r="EH20" s="87"/>
      <c r="EI20" s="87"/>
      <c r="EJ20" s="88"/>
      <c r="EK20" s="76"/>
      <c r="EL20" s="87">
        <v>7</v>
      </c>
      <c r="EM20" s="87">
        <v>68</v>
      </c>
      <c r="EN20" s="87">
        <v>40</v>
      </c>
      <c r="EO20" s="87">
        <v>3</v>
      </c>
      <c r="EP20" s="73">
        <f>((EC$10*SUM(EC20:EJ20))+((EK20*EK$10+EL20*EL$10+EM20*EM$10+EN20*EN$10+EO20*EO$10)/$E20))/2</f>
        <v>3.5381355932203391</v>
      </c>
      <c r="EQ20" s="30">
        <f>(BS20+CH20+CR20+DE20+DR20+EB20+EP20)/7</f>
        <v>4.7363038740920098</v>
      </c>
      <c r="ER20" s="86"/>
      <c r="ES20" s="87">
        <v>3</v>
      </c>
      <c r="ET20" s="87">
        <v>8</v>
      </c>
      <c r="EU20" s="88">
        <v>97</v>
      </c>
      <c r="EV20" s="73">
        <f>(ER20*ER$10+ES20*ES$10+ET20*ET$10+EU20*EU$10)/$E20</f>
        <v>8.8559322033898304</v>
      </c>
      <c r="EW20" s="74">
        <f>(SUM(ES20:EU20)/$E20)</f>
        <v>0.9152542372881356</v>
      </c>
      <c r="EX20" s="76"/>
      <c r="EY20" s="87">
        <v>4</v>
      </c>
      <c r="EZ20" s="87">
        <v>8</v>
      </c>
      <c r="FA20" s="87">
        <v>96</v>
      </c>
      <c r="FB20" s="73">
        <f>(EX20*EX$10+EY20*EY$10+EZ20*EZ$10+FA20*FA$10)/$E20</f>
        <v>8.8135593220338979</v>
      </c>
      <c r="FC20" s="74">
        <f>(SUM(EY20:FA20)/$E20)</f>
        <v>0.9152542372881356</v>
      </c>
      <c r="FD20" s="30">
        <f>(EV20+FB20)/2</f>
        <v>8.8347457627118651</v>
      </c>
      <c r="FE20" s="75">
        <f>(SUM(ES20:EU20)+SUM(EY20:FA20))/($E20*2)</f>
        <v>0.9152542372881356</v>
      </c>
      <c r="FF20" s="86"/>
      <c r="FG20" s="87">
        <v>4</v>
      </c>
      <c r="FH20" s="87">
        <v>86</v>
      </c>
      <c r="FI20" s="88">
        <v>28</v>
      </c>
      <c r="FJ20" s="73">
        <f>(FF20*FF$10+FG20*FG$10+FH20*FH$10+FI20*FI$10)/$E20</f>
        <v>8.0084745762711869</v>
      </c>
      <c r="FK20" s="74">
        <f>(SUM(FG20:FI20)/$E20)</f>
        <v>1</v>
      </c>
      <c r="FL20" s="76"/>
      <c r="FM20" s="87">
        <v>2</v>
      </c>
      <c r="FN20" s="87">
        <v>79</v>
      </c>
      <c r="FO20" s="87">
        <v>37</v>
      </c>
      <c r="FP20" s="73">
        <f>(FL20*FL$10+FM20*FM$10+FN20*FN$10+FO20*FO$10)/$E20</f>
        <v>8.2415254237288131</v>
      </c>
      <c r="FQ20" s="74">
        <f>(SUM(FM20:FO20)/$E20)</f>
        <v>1</v>
      </c>
      <c r="FR20" s="76"/>
      <c r="FS20" s="87"/>
      <c r="FT20" s="87">
        <v>18</v>
      </c>
      <c r="FU20" s="87">
        <v>100</v>
      </c>
      <c r="FV20" s="73">
        <f>(FR20*FR$10+FS20*FS$10+FT20*FT$10+FU20*FU$10)/$E20</f>
        <v>9.6186440677966107</v>
      </c>
      <c r="FW20" s="74">
        <f>(SUM(FS20:FU20)/$E20)</f>
        <v>1</v>
      </c>
      <c r="FX20" s="30">
        <f>(FJ20+FP20+FV20)/3</f>
        <v>8.6228813559322024</v>
      </c>
      <c r="FY20" s="75">
        <f>(SUM(FG20:FI20)+SUM(FM20:FO20)+SUM(FS20:FU20))/($E20*3)</f>
        <v>1</v>
      </c>
    </row>
    <row r="21" spans="1:181" ht="63.75">
      <c r="A21" s="15">
        <v>9</v>
      </c>
      <c r="B21" s="87">
        <v>107</v>
      </c>
      <c r="C21" s="70" t="s">
        <v>143</v>
      </c>
      <c r="D21" s="78">
        <v>2027</v>
      </c>
      <c r="E21" s="79">
        <v>210</v>
      </c>
      <c r="F21" s="86"/>
      <c r="G21" s="87"/>
      <c r="H21" s="87"/>
      <c r="I21" s="87"/>
      <c r="J21" s="87"/>
      <c r="K21" s="87"/>
      <c r="L21" s="88"/>
      <c r="M21" s="86"/>
      <c r="N21" s="87"/>
      <c r="O21" s="87">
        <v>3</v>
      </c>
      <c r="P21" s="87">
        <v>57</v>
      </c>
      <c r="Q21" s="88">
        <v>150</v>
      </c>
      <c r="R21" s="80">
        <f>((F$10*SUM(F21:L21))+((M21*M$10+N21*N$10+O21*O$10+P21*P$10+Q21*Q$10)/$E21))/2</f>
        <v>4.625</v>
      </c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6"/>
      <c r="AD21" s="87"/>
      <c r="AE21" s="87">
        <v>1</v>
      </c>
      <c r="AF21" s="87">
        <v>38</v>
      </c>
      <c r="AG21" s="89">
        <v>171</v>
      </c>
      <c r="AH21" s="73">
        <f>((S$10*SUM(S21:AB21))+((AC21*AC$10+AD21*AD$10+AE21*AE$10+AF21*AF$10+AG21*AG$10)/$E21))/2</f>
        <v>4.7619047619047619</v>
      </c>
      <c r="AI21" s="87">
        <v>1</v>
      </c>
      <c r="AJ21" s="87"/>
      <c r="AK21" s="87"/>
      <c r="AL21" s="87"/>
      <c r="AM21" s="87"/>
      <c r="AN21" s="87"/>
      <c r="AO21" s="87"/>
      <c r="AP21" s="87">
        <v>21</v>
      </c>
      <c r="AQ21" s="88">
        <v>189</v>
      </c>
      <c r="AR21" s="73">
        <f>((AI$10*SUM(AI21:AL21))+((AM21*AM$10+AN21*AN$10+AO21*AO$10+AP21*AP$10+AQ21*AQ$10)/$E21))/2</f>
        <v>6.125</v>
      </c>
      <c r="AS21" s="87"/>
      <c r="AT21" s="87"/>
      <c r="AU21" s="87"/>
      <c r="AV21" s="87"/>
      <c r="AW21" s="86"/>
      <c r="AX21" s="87"/>
      <c r="AY21" s="87">
        <v>11</v>
      </c>
      <c r="AZ21" s="87">
        <v>54</v>
      </c>
      <c r="BA21" s="88">
        <v>145</v>
      </c>
      <c r="BB21" s="73">
        <f>((AS$10*SUM(AS21:AV21))+((AW21*AW$10+AX21*AX$10+AY21*AY$10+AZ21*AZ$10+BA21*BA$10)/$E21))/2</f>
        <v>4.5476190476190474</v>
      </c>
      <c r="BC21" s="30">
        <f>(R21+AH21+AR21+BB21)/4</f>
        <v>5.0148809523809526</v>
      </c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76"/>
      <c r="BO21" s="87"/>
      <c r="BP21" s="87">
        <v>3</v>
      </c>
      <c r="BQ21" s="87">
        <v>45</v>
      </c>
      <c r="BR21" s="89">
        <v>162</v>
      </c>
      <c r="BS21" s="73">
        <f>((BD$10*SUM(BD21:BM21))+((BN21*BN$10+BO21*BO$10+BP21*BP$10+BQ21*BQ$10+BR21*BR$10)/$E21))/2</f>
        <v>4.6964285714285712</v>
      </c>
      <c r="BT21" s="87"/>
      <c r="BU21" s="87"/>
      <c r="BV21" s="87"/>
      <c r="BW21" s="87"/>
      <c r="BX21" s="87"/>
      <c r="BY21" s="87"/>
      <c r="BZ21" s="87"/>
      <c r="CA21" s="76"/>
      <c r="CB21" s="87"/>
      <c r="CC21" s="87">
        <v>23</v>
      </c>
      <c r="CD21" s="87">
        <v>89</v>
      </c>
      <c r="CE21" s="89">
        <v>98</v>
      </c>
      <c r="CF21" s="89">
        <v>26</v>
      </c>
      <c r="CG21" s="89">
        <v>184</v>
      </c>
      <c r="CH21" s="73">
        <f>((BT$10*SUM(BT21:BZ21))+((CB$10*CB21+CC21*CC$10+CD21*CD$10+CE21*CE$10+CF21*CF$10+CG21*CG$10)/$E21))/2</f>
        <v>5.2738095238095237</v>
      </c>
      <c r="CI21" s="87"/>
      <c r="CJ21" s="87"/>
      <c r="CK21" s="87"/>
      <c r="CL21" s="87"/>
      <c r="CM21" s="76"/>
      <c r="CN21" s="87"/>
      <c r="CO21" s="87"/>
      <c r="CP21" s="87">
        <v>160</v>
      </c>
      <c r="CQ21" s="87">
        <v>50</v>
      </c>
      <c r="CR21" s="73">
        <f>((CI$10*SUM(CI21:CL21))+((CM21*CM$10+CN21*CN$10+CO21*CO$10+CP21*CP$10+CQ21*CQ$10)/$E21))/2</f>
        <v>4.0476190476190474</v>
      </c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>
        <v>210</v>
      </c>
      <c r="DE21" s="73">
        <f>((CS$10*SUM(CS21:CY21))+((CZ21*CZ$10+DA21*DA$10+DB21*DB$10+DC21*DC$10+DD21*DD$10)/$E21))/2</f>
        <v>5</v>
      </c>
      <c r="DF21" s="86"/>
      <c r="DG21" s="87">
        <v>1</v>
      </c>
      <c r="DH21" s="87">
        <v>1</v>
      </c>
      <c r="DI21" s="89">
        <v>1</v>
      </c>
      <c r="DJ21" s="89"/>
      <c r="DK21" s="88"/>
      <c r="DL21" s="76"/>
      <c r="DM21" s="87"/>
      <c r="DN21" s="87"/>
      <c r="DO21" s="87">
        <v>2</v>
      </c>
      <c r="DP21" s="87">
        <v>20</v>
      </c>
      <c r="DQ21" s="87">
        <v>188</v>
      </c>
      <c r="DR21" s="73">
        <f>((DF$10*SUM(DF21:DK21))+((DM21*DM$10+DN21*DN$10+DO21*DO$10+DP21*DP$10+DQ21*DQ$10)/$E21))/2</f>
        <v>7.3546428571428564</v>
      </c>
      <c r="DS21" s="86"/>
      <c r="DT21" s="87"/>
      <c r="DU21" s="87"/>
      <c r="DV21" s="88"/>
      <c r="DW21" s="76"/>
      <c r="DX21" s="87"/>
      <c r="DY21" s="87">
        <v>7</v>
      </c>
      <c r="DZ21" s="87">
        <v>173</v>
      </c>
      <c r="EA21" s="87">
        <v>30</v>
      </c>
      <c r="EB21" s="73">
        <f>((DS$10*SUM(DS21:DV21))+((DW21*DW$10+DX21*DX$10+DY21*DY$10+DZ21*DZ$10+EA21*EA$10)/$E21))/2</f>
        <v>3.8869047619047619</v>
      </c>
      <c r="EC21" s="86"/>
      <c r="ED21" s="87"/>
      <c r="EE21" s="87"/>
      <c r="EF21" s="87"/>
      <c r="EG21" s="87"/>
      <c r="EH21" s="87"/>
      <c r="EI21" s="87"/>
      <c r="EJ21" s="88"/>
      <c r="EK21" s="76"/>
      <c r="EL21" s="87">
        <v>1</v>
      </c>
      <c r="EM21" s="87">
        <v>5</v>
      </c>
      <c r="EN21" s="87">
        <v>188</v>
      </c>
      <c r="EO21" s="87">
        <v>16</v>
      </c>
      <c r="EP21" s="73">
        <f>((EC$10*SUM(EC21:EJ21))+((EK21*EK$10+EL21*EL$10+EM21*EM$10+EN21*EN$10+EO21*EO$10)/$E21))/2</f>
        <v>3.8035714285714284</v>
      </c>
      <c r="EQ21" s="30">
        <f>(BS21+CH21+CR21+DE21+DR21+EB21+EP21)/7</f>
        <v>4.8661394557823128</v>
      </c>
      <c r="ER21" s="86"/>
      <c r="ES21" s="87">
        <v>3</v>
      </c>
      <c r="ET21" s="87">
        <v>15</v>
      </c>
      <c r="EU21" s="88">
        <v>192</v>
      </c>
      <c r="EV21" s="73">
        <f>(ER21*ER$10+ES21*ES$10+ET21*ET$10+EU21*EU$10)/$E21</f>
        <v>9.75</v>
      </c>
      <c r="EW21" s="74">
        <f>(SUM(ES21:EU21)/$E21)</f>
        <v>1</v>
      </c>
      <c r="EX21" s="76"/>
      <c r="EY21" s="87"/>
      <c r="EZ21" s="87">
        <v>16</v>
      </c>
      <c r="FA21" s="87">
        <v>194</v>
      </c>
      <c r="FB21" s="73">
        <f>(EX21*EX$10+EY21*EY$10+EZ21*EZ$10+FA21*FA$10)/$E21</f>
        <v>9.8095238095238102</v>
      </c>
      <c r="FC21" s="74">
        <f>(SUM(EY21:FA21)/$E21)</f>
        <v>1</v>
      </c>
      <c r="FD21" s="30">
        <f>(EV21+FB21)/2</f>
        <v>9.7797619047619051</v>
      </c>
      <c r="FE21" s="75">
        <f>(SUM(ES21:EU21)+SUM(EY21:FA21))/($E21*2)</f>
        <v>1</v>
      </c>
      <c r="FF21" s="86"/>
      <c r="FG21" s="87">
        <v>8</v>
      </c>
      <c r="FH21" s="87">
        <v>62</v>
      </c>
      <c r="FI21" s="88">
        <v>140</v>
      </c>
      <c r="FJ21" s="73">
        <f>(FF21*FF$10+FG21*FG$10+FH21*FH$10+FI21*FI$10)/$E21</f>
        <v>9.0714285714285712</v>
      </c>
      <c r="FK21" s="74">
        <f>(SUM(FG21:FI21)/$E21)</f>
        <v>1</v>
      </c>
      <c r="FL21" s="76"/>
      <c r="FM21" s="87">
        <v>9</v>
      </c>
      <c r="FN21" s="87">
        <v>49</v>
      </c>
      <c r="FO21" s="87">
        <v>152</v>
      </c>
      <c r="FP21" s="73">
        <f>(FL21*FL$10+FM21*FM$10+FN21*FN$10+FO21*FO$10)/$E21</f>
        <v>9.2023809523809526</v>
      </c>
      <c r="FQ21" s="74">
        <f>(SUM(FM21:FO21)/$E21)</f>
        <v>1</v>
      </c>
      <c r="FR21" s="76"/>
      <c r="FS21" s="87"/>
      <c r="FT21" s="87">
        <v>36</v>
      </c>
      <c r="FU21" s="87">
        <v>174</v>
      </c>
      <c r="FV21" s="73">
        <f>(FR21*FR$10+FS21*FS$10+FT21*FT$10+FU21*FU$10)/$E21</f>
        <v>9.5714285714285712</v>
      </c>
      <c r="FW21" s="74">
        <f>(SUM(FS21:FU21)/$E21)</f>
        <v>1</v>
      </c>
      <c r="FX21" s="30">
        <f>(FJ21+FP21+FV21)/3</f>
        <v>9.2817460317460316</v>
      </c>
      <c r="FY21" s="75">
        <f>(SUM(FG21:FI21)+SUM(FM21:FO21)+SUM(FS21:FU21))/($E21*3)</f>
        <v>1</v>
      </c>
    </row>
    <row r="22" spans="1:181" ht="51">
      <c r="A22" s="15">
        <v>10</v>
      </c>
      <c r="B22" s="87">
        <v>108</v>
      </c>
      <c r="C22" s="70" t="s">
        <v>144</v>
      </c>
      <c r="D22" s="78">
        <v>2222</v>
      </c>
      <c r="E22" s="79">
        <v>248</v>
      </c>
      <c r="F22" s="85" t="s">
        <v>145</v>
      </c>
      <c r="G22" s="85" t="s">
        <v>145</v>
      </c>
      <c r="H22" s="85" t="s">
        <v>145</v>
      </c>
      <c r="I22" s="85" t="s">
        <v>145</v>
      </c>
      <c r="J22" s="85" t="s">
        <v>145</v>
      </c>
      <c r="K22" s="85" t="s">
        <v>145</v>
      </c>
      <c r="L22" s="85" t="s">
        <v>145</v>
      </c>
      <c r="M22" s="86"/>
      <c r="N22" s="87">
        <v>1</v>
      </c>
      <c r="O22" s="87">
        <v>4</v>
      </c>
      <c r="P22" s="87">
        <v>132</v>
      </c>
      <c r="Q22" s="88">
        <v>111</v>
      </c>
      <c r="R22" s="80">
        <f>((F$10*SUM(F22:L22))+((M22*M$10+N22*N$10+O22*O$10+P22*P$10+Q22*Q$10)/$E22))/2</f>
        <v>4.279233870967742</v>
      </c>
      <c r="S22" s="85" t="s">
        <v>145</v>
      </c>
      <c r="T22" s="85" t="s">
        <v>145</v>
      </c>
      <c r="U22" s="85" t="s">
        <v>145</v>
      </c>
      <c r="V22" s="85" t="s">
        <v>145</v>
      </c>
      <c r="W22" s="85" t="s">
        <v>145</v>
      </c>
      <c r="X22" s="85" t="s">
        <v>145</v>
      </c>
      <c r="Y22" s="85" t="s">
        <v>145</v>
      </c>
      <c r="Z22" s="85" t="s">
        <v>145</v>
      </c>
      <c r="AA22" s="85" t="s">
        <v>145</v>
      </c>
      <c r="AB22" s="88"/>
      <c r="AC22" s="86"/>
      <c r="AD22" s="87">
        <v>2</v>
      </c>
      <c r="AE22" s="87">
        <v>4</v>
      </c>
      <c r="AF22" s="87">
        <v>44</v>
      </c>
      <c r="AG22" s="89">
        <v>198</v>
      </c>
      <c r="AH22" s="73">
        <f>((S$10*SUM(S22:AB22))+((AC22*AC$10+AD22*AD$10+AE22*AE$10+AF22*AF$10+AG22*AG$10)/$E22))/2</f>
        <v>4.707661290322581</v>
      </c>
      <c r="AI22" s="85" t="s">
        <v>145</v>
      </c>
      <c r="AJ22" s="85" t="s">
        <v>145</v>
      </c>
      <c r="AK22" s="85" t="s">
        <v>145</v>
      </c>
      <c r="AL22" s="85" t="s">
        <v>145</v>
      </c>
      <c r="AM22" s="86"/>
      <c r="AN22" s="87">
        <v>2</v>
      </c>
      <c r="AO22" s="87">
        <v>20</v>
      </c>
      <c r="AP22" s="87">
        <v>188</v>
      </c>
      <c r="AQ22" s="88">
        <v>38</v>
      </c>
      <c r="AR22" s="73">
        <f>((AI$10*SUM(AI22:AL22))+((AM22*AM$10+AN22*AN$10+AO22*AO$10+AP22*AP$10+AQ22*AQ$10)/$E22))/2</f>
        <v>3.8205645161290325</v>
      </c>
      <c r="AS22" s="86"/>
      <c r="AT22" s="87"/>
      <c r="AU22" s="87"/>
      <c r="AV22" s="88"/>
      <c r="AW22" s="86"/>
      <c r="AX22" s="87"/>
      <c r="AY22" s="87">
        <v>3</v>
      </c>
      <c r="AZ22" s="87">
        <v>211</v>
      </c>
      <c r="BA22" s="88">
        <v>34</v>
      </c>
      <c r="BB22" s="73">
        <f>((AS$10*SUM(AS22:AV22))+((AW22*AW$10+AX22*AX$10+AY22*AY$10+AZ22*AZ$10+BA22*BA$10)/$E22))/2</f>
        <v>3.90625</v>
      </c>
      <c r="BC22" s="30">
        <f>(R22+AH22+AR22+BB22)/4</f>
        <v>4.178427419354839</v>
      </c>
      <c r="BD22" s="86"/>
      <c r="BE22" s="87">
        <v>1</v>
      </c>
      <c r="BF22" s="87">
        <v>1</v>
      </c>
      <c r="BG22" s="87">
        <v>1</v>
      </c>
      <c r="BH22" s="87">
        <v>1</v>
      </c>
      <c r="BI22" s="87"/>
      <c r="BJ22" s="87"/>
      <c r="BK22" s="87"/>
      <c r="BL22" s="87"/>
      <c r="BM22" s="88"/>
      <c r="BN22" s="76"/>
      <c r="BO22" s="87"/>
      <c r="BP22" s="87">
        <v>8</v>
      </c>
      <c r="BQ22" s="87">
        <v>201</v>
      </c>
      <c r="BR22" s="89">
        <v>39</v>
      </c>
      <c r="BS22" s="73">
        <f>((BD$10*SUM(BD22:BM22))+((BN22*BN$10+BO22*BO$10+BP22*BP$10+BQ22*BQ$10+BR22*BR$10)/$E22))/2</f>
        <v>5.90625</v>
      </c>
      <c r="BT22" s="86">
        <v>1</v>
      </c>
      <c r="BU22" s="87"/>
      <c r="BV22" s="87">
        <v>1</v>
      </c>
      <c r="BW22" s="87"/>
      <c r="BX22" s="87"/>
      <c r="BY22" s="87"/>
      <c r="BZ22" s="88"/>
      <c r="CA22" s="76"/>
      <c r="CB22" s="87"/>
      <c r="CC22" s="87"/>
      <c r="CD22" s="87">
        <v>51</v>
      </c>
      <c r="CE22" s="89">
        <v>199</v>
      </c>
      <c r="CF22" s="89"/>
      <c r="CG22" s="89"/>
      <c r="CH22" s="73">
        <f>((BT$10*SUM(BT22:BZ22))+((CB$10*CB22+CC22*CC$10+CD22*CD$10+CE22*CE$10+CF22*CF$10+CG22*CG$10)/$E22))/2</f>
        <v>4.9531854838709677</v>
      </c>
      <c r="CI22" s="86">
        <v>1</v>
      </c>
      <c r="CJ22" s="87">
        <v>1</v>
      </c>
      <c r="CK22" s="87">
        <v>1</v>
      </c>
      <c r="CL22" s="88"/>
      <c r="CM22" s="76"/>
      <c r="CN22" s="87"/>
      <c r="CO22" s="87">
        <v>14</v>
      </c>
      <c r="CP22" s="87">
        <v>203</v>
      </c>
      <c r="CQ22" s="87">
        <v>31</v>
      </c>
      <c r="CR22" s="73">
        <f>((CI$10*SUM(CI22:CL22))+((CM22*CM$10+CN22*CN$10+CO22*CO$10+CP22*CP$10+CQ22*CQ$10)/$E22))/2</f>
        <v>7.585685483870968</v>
      </c>
      <c r="CS22" s="86"/>
      <c r="CT22" s="87">
        <v>1</v>
      </c>
      <c r="CU22" s="87">
        <v>1</v>
      </c>
      <c r="CV22" s="89">
        <v>1</v>
      </c>
      <c r="CW22" s="89">
        <v>1</v>
      </c>
      <c r="CX22" s="89">
        <v>1</v>
      </c>
      <c r="CY22" s="88"/>
      <c r="CZ22" s="76"/>
      <c r="DA22" s="87"/>
      <c r="DB22" s="87"/>
      <c r="DC22" s="87"/>
      <c r="DD22" s="87">
        <v>248</v>
      </c>
      <c r="DE22" s="73">
        <f>((CS$10*SUM(CS22:CY22))+((CZ22*CZ$10+DA22*DA$10+DB22*DB$10+DC22*DC$10+DD22*DD$10)/$E22))/2</f>
        <v>8.57</v>
      </c>
      <c r="DF22" s="86">
        <v>1</v>
      </c>
      <c r="DG22" s="86">
        <v>1</v>
      </c>
      <c r="DH22" s="86">
        <v>1</v>
      </c>
      <c r="DI22" s="89"/>
      <c r="DJ22" s="89"/>
      <c r="DK22" s="88"/>
      <c r="DL22" s="76"/>
      <c r="DM22" s="87"/>
      <c r="DN22" s="87"/>
      <c r="DO22" s="87"/>
      <c r="DP22" s="87"/>
      <c r="DQ22" s="87">
        <v>248</v>
      </c>
      <c r="DR22" s="73">
        <f>((DF$10*SUM(DF22:DK22))+((DM22*DM$10+DN22*DN$10+DO22*DO$10+DP22*DP$10+DQ22*DQ$10)/$E22))/2</f>
        <v>7.4975000000000005</v>
      </c>
      <c r="DS22" s="86"/>
      <c r="DT22" s="87"/>
      <c r="DU22" s="87"/>
      <c r="DV22" s="88"/>
      <c r="DW22" s="76"/>
      <c r="DX22" s="87"/>
      <c r="DY22" s="87">
        <v>248</v>
      </c>
      <c r="DZ22" s="87"/>
      <c r="EA22" s="87"/>
      <c r="EB22" s="73">
        <f>((DS$10*SUM(DS22:DV22))+((DW22*DW$10+DX22*DX$10+DY22*DY$10+DZ22*DZ$10+EA22*EA$10)/$E22))/2</f>
        <v>2.5</v>
      </c>
      <c r="EC22" s="86">
        <v>1</v>
      </c>
      <c r="ED22" s="87"/>
      <c r="EE22" s="87"/>
      <c r="EF22" s="87"/>
      <c r="EG22" s="87"/>
      <c r="EH22" s="87"/>
      <c r="EI22" s="87"/>
      <c r="EJ22" s="88"/>
      <c r="EK22" s="76"/>
      <c r="EL22" s="87">
        <v>248</v>
      </c>
      <c r="EM22" s="87"/>
      <c r="EN22" s="87"/>
      <c r="EO22" s="87"/>
      <c r="EP22" s="73">
        <f>((EC$10*SUM(EC22:EJ22))+((EK22*EK$10+EL22*EL$10+EM22*EM$10+EN22*EN$10+EO22*EO$10)/$E22))/2</f>
        <v>1.875</v>
      </c>
      <c r="EQ22" s="30">
        <f>(BS22+CH22+CR22+DE22+DR22+EB22+EP22)/7</f>
        <v>5.5553744239631344</v>
      </c>
      <c r="ER22" s="86"/>
      <c r="ES22" s="87"/>
      <c r="ET22" s="87">
        <v>13</v>
      </c>
      <c r="EU22" s="88">
        <v>235</v>
      </c>
      <c r="EV22" s="73">
        <f>(ER22*ER$10+ES22*ES$10+ET22*ET$10+EU22*EU$10)/$E22</f>
        <v>9.868951612903226</v>
      </c>
      <c r="EW22" s="74">
        <f>(SUM(ES22:EU22)/$E22)</f>
        <v>1</v>
      </c>
      <c r="EX22" s="76"/>
      <c r="EY22" s="87"/>
      <c r="EZ22" s="87">
        <v>23</v>
      </c>
      <c r="FA22" s="87">
        <v>225</v>
      </c>
      <c r="FB22" s="73">
        <f>(EX22*EX$10+EY22*EY$10+EZ22*EZ$10+FA22*FA$10)/$E22</f>
        <v>9.7681451612903221</v>
      </c>
      <c r="FC22" s="74">
        <f>(SUM(EY22:FA22)/$E22)</f>
        <v>1</v>
      </c>
      <c r="FD22" s="30">
        <f>(EV22+FB22)/2</f>
        <v>9.818548387096774</v>
      </c>
      <c r="FE22" s="75">
        <f>(SUM(ES22:EU22)+SUM(EY22:FA22))/($E22*2)</f>
        <v>1</v>
      </c>
      <c r="FF22" s="86"/>
      <c r="FG22" s="87">
        <v>27</v>
      </c>
      <c r="FH22" s="87">
        <v>221</v>
      </c>
      <c r="FI22" s="88"/>
      <c r="FJ22" s="73">
        <f>(FF22*FF$10+FG22*FG$10+FH22*FH$10+FI22*FI$10)/$E22</f>
        <v>7.227822580645161</v>
      </c>
      <c r="FK22" s="74">
        <f>(SUM(FG22:FI22)/$E22)</f>
        <v>1</v>
      </c>
      <c r="FL22" s="76"/>
      <c r="FM22" s="87"/>
      <c r="FN22" s="87">
        <v>15</v>
      </c>
      <c r="FO22" s="87">
        <v>233</v>
      </c>
      <c r="FP22" s="73">
        <f>(FL22*FL$10+FM22*FM$10+FN22*FN$10+FO22*FO$10)/$E22</f>
        <v>9.8487903225806459</v>
      </c>
      <c r="FQ22" s="74">
        <f>(SUM(FM22:FO22)/$E22)</f>
        <v>1</v>
      </c>
      <c r="FR22" s="76"/>
      <c r="FS22" s="87"/>
      <c r="FT22" s="87">
        <v>26</v>
      </c>
      <c r="FU22" s="87">
        <v>222</v>
      </c>
      <c r="FV22" s="73">
        <f>(FR22*FR$10+FS22*FS$10+FT22*FT$10+FU22*FU$10)/$E22</f>
        <v>9.737903225806452</v>
      </c>
      <c r="FW22" s="74">
        <f>(SUM(FS22:FU22)/$E22)</f>
        <v>1</v>
      </c>
      <c r="FX22" s="30">
        <f>(FJ22+FP22+FV22)/3</f>
        <v>8.9381720430107539</v>
      </c>
      <c r="FY22" s="75">
        <f>(SUM(FG22:FI22)+SUM(FM22:FO22)+SUM(FS22:FU22))/($E22*3)</f>
        <v>1</v>
      </c>
    </row>
    <row r="23" spans="1:181" ht="94.5">
      <c r="A23" s="15">
        <v>11</v>
      </c>
      <c r="B23" s="87">
        <v>109</v>
      </c>
      <c r="C23" s="77" t="s">
        <v>146</v>
      </c>
      <c r="D23" s="78">
        <v>854</v>
      </c>
      <c r="E23" s="79">
        <v>86</v>
      </c>
      <c r="F23" s="86">
        <v>1</v>
      </c>
      <c r="G23" s="87">
        <v>1</v>
      </c>
      <c r="H23" s="87">
        <v>1</v>
      </c>
      <c r="I23" s="87">
        <v>1</v>
      </c>
      <c r="J23" s="87">
        <v>1</v>
      </c>
      <c r="K23" s="87">
        <v>1</v>
      </c>
      <c r="L23" s="88">
        <v>1</v>
      </c>
      <c r="M23" s="86"/>
      <c r="N23" s="87"/>
      <c r="O23" s="87"/>
      <c r="P23" s="87"/>
      <c r="Q23" s="88">
        <v>86</v>
      </c>
      <c r="R23" s="80">
        <f>((F$10*SUM(F23:L23))+((M23*M$10+N23*N$10+O23*O$10+P23*P$10+Q23*Q$10)/$E23))/2</f>
        <v>9.9699999999999989</v>
      </c>
      <c r="S23" s="86">
        <v>1</v>
      </c>
      <c r="T23" s="87">
        <v>1</v>
      </c>
      <c r="U23" s="87">
        <v>1</v>
      </c>
      <c r="V23" s="87">
        <v>1</v>
      </c>
      <c r="W23" s="87">
        <v>1</v>
      </c>
      <c r="X23" s="87">
        <v>1</v>
      </c>
      <c r="Y23" s="87">
        <v>1</v>
      </c>
      <c r="Z23" s="87">
        <v>1</v>
      </c>
      <c r="AA23" s="87">
        <v>1</v>
      </c>
      <c r="AB23" s="88">
        <v>1</v>
      </c>
      <c r="AC23" s="86"/>
      <c r="AD23" s="87"/>
      <c r="AE23" s="87"/>
      <c r="AF23" s="87"/>
      <c r="AG23" s="89">
        <v>86</v>
      </c>
      <c r="AH23" s="73">
        <f>((S$10*SUM(S23:AB23))+((AC23*AC$10+AD23*AD$10+AE23*AE$10+AF23*AF$10+AG23*AG$10)/$E23))/2</f>
        <v>10</v>
      </c>
      <c r="AI23" s="86">
        <v>1</v>
      </c>
      <c r="AJ23" s="87">
        <v>1</v>
      </c>
      <c r="AK23" s="87">
        <v>1</v>
      </c>
      <c r="AL23" s="88">
        <v>1</v>
      </c>
      <c r="AM23" s="86"/>
      <c r="AN23" s="87"/>
      <c r="AO23" s="87"/>
      <c r="AP23" s="87"/>
      <c r="AQ23" s="88">
        <v>86</v>
      </c>
      <c r="AR23" s="73">
        <f>((AI$10*SUM(AI23:AL23))+((AM23*AM$10+AN23*AN$10+AO23*AO$10+AP23*AP$10+AQ23*AQ$10)/$E23))/2</f>
        <v>10</v>
      </c>
      <c r="AS23" s="86">
        <v>1</v>
      </c>
      <c r="AT23" s="87">
        <v>1</v>
      </c>
      <c r="AU23" s="87">
        <v>1</v>
      </c>
      <c r="AV23" s="88">
        <v>1</v>
      </c>
      <c r="AW23" s="86"/>
      <c r="AX23" s="87"/>
      <c r="AY23" s="87"/>
      <c r="AZ23" s="87"/>
      <c r="BA23" s="88">
        <v>86</v>
      </c>
      <c r="BB23" s="73">
        <f>((AS$10*SUM(AS23:AV23))+((AW23*AW$10+AX23*AX$10+AY23*AY$10+AZ23*AZ$10+BA23*BA$10)/$E23))/2</f>
        <v>10</v>
      </c>
      <c r="BC23" s="30">
        <f>(R23+AH23+AR23+BB23)/4</f>
        <v>9.9924999999999997</v>
      </c>
      <c r="BD23" s="86">
        <v>1</v>
      </c>
      <c r="BE23" s="87">
        <v>1</v>
      </c>
      <c r="BF23" s="87">
        <v>1</v>
      </c>
      <c r="BG23" s="87"/>
      <c r="BH23" s="87"/>
      <c r="BI23" s="87"/>
      <c r="BJ23" s="87"/>
      <c r="BK23" s="87"/>
      <c r="BL23" s="87"/>
      <c r="BM23" s="88"/>
      <c r="BN23" s="76"/>
      <c r="BO23" s="87">
        <v>7</v>
      </c>
      <c r="BP23" s="87">
        <v>10</v>
      </c>
      <c r="BQ23" s="87">
        <v>68</v>
      </c>
      <c r="BR23" s="89">
        <v>1</v>
      </c>
      <c r="BS23" s="73">
        <f>((BD$10*SUM(BD23:BM23))+((BN23*BN$10+BO23*BO$10+BP23*BP$10+BQ23*BQ$10+BR23*BR$10)/$E23))/2</f>
        <v>4.9156976744186043</v>
      </c>
      <c r="BT23" s="86"/>
      <c r="BU23" s="87"/>
      <c r="BV23" s="87"/>
      <c r="BW23" s="87"/>
      <c r="BX23" s="87"/>
      <c r="BY23" s="87"/>
      <c r="BZ23" s="88">
        <v>1</v>
      </c>
      <c r="CA23" s="76"/>
      <c r="CB23" s="87"/>
      <c r="CC23" s="87">
        <v>14</v>
      </c>
      <c r="CD23" s="87">
        <v>42</v>
      </c>
      <c r="CE23" s="89">
        <v>30</v>
      </c>
      <c r="CF23" s="89"/>
      <c r="CG23" s="89">
        <v>86</v>
      </c>
      <c r="CH23" s="73">
        <f>((BT$10*SUM(BT23:BZ23))+((CB$10*CB23+CC23*CC$10+CD23*CD$10+CE23*CE$10+CF23*CF$10+CG23*CG$10)/$E23))/2</f>
        <v>6.1510465116279072</v>
      </c>
      <c r="CI23" s="86">
        <v>1</v>
      </c>
      <c r="CJ23" s="87">
        <v>1</v>
      </c>
      <c r="CK23" s="87">
        <v>1</v>
      </c>
      <c r="CL23" s="88"/>
      <c r="CM23" s="76"/>
      <c r="CN23" s="87"/>
      <c r="CO23" s="87">
        <v>86</v>
      </c>
      <c r="CP23" s="87"/>
      <c r="CQ23" s="87"/>
      <c r="CR23" s="73">
        <f>((CI$10*SUM(CI23:CL23))+((CM23*CM$10+CN23*CN$10+CO23*CO$10+CP23*CP$10+CQ23*CQ$10)/$E23))/2</f>
        <v>6.25</v>
      </c>
      <c r="CS23" s="86">
        <v>1</v>
      </c>
      <c r="CT23" s="87"/>
      <c r="CU23" s="87">
        <v>1</v>
      </c>
      <c r="CV23" s="89">
        <v>1</v>
      </c>
      <c r="CW23" s="89"/>
      <c r="CX23" s="89"/>
      <c r="CY23" s="88">
        <v>1</v>
      </c>
      <c r="CZ23" s="76"/>
      <c r="DA23" s="87"/>
      <c r="DB23" s="87"/>
      <c r="DC23" s="87"/>
      <c r="DD23" s="87">
        <v>86</v>
      </c>
      <c r="DE23" s="73">
        <f>((CS$10*SUM(CS23:CY23))+((CZ23*CZ$10+DA23*DA$10+DB23*DB$10+DC23*DC$10+DD23*DD$10)/$E23))/2</f>
        <v>7.8559999999999999</v>
      </c>
      <c r="DF23" s="86">
        <v>1</v>
      </c>
      <c r="DG23" s="83">
        <v>1</v>
      </c>
      <c r="DH23" s="87">
        <v>1</v>
      </c>
      <c r="DI23" s="89"/>
      <c r="DJ23" s="89"/>
      <c r="DK23" s="88"/>
      <c r="DL23" s="76"/>
      <c r="DM23" s="87"/>
      <c r="DN23" s="87"/>
      <c r="DO23" s="87"/>
      <c r="DP23" s="87"/>
      <c r="DQ23" s="87">
        <v>86</v>
      </c>
      <c r="DR23" s="73">
        <f>((DF$10*SUM(DF23:DK23))+((DM23*DM$10+DN23*DN$10+DO23*DO$10+DP23*DP$10+DQ23*DQ$10)/$E23))/2</f>
        <v>7.4975000000000005</v>
      </c>
      <c r="DS23" s="86"/>
      <c r="DT23" s="87"/>
      <c r="DU23" s="87"/>
      <c r="DV23" s="88"/>
      <c r="DW23" s="76">
        <v>86</v>
      </c>
      <c r="DX23" s="87"/>
      <c r="DY23" s="87"/>
      <c r="DZ23" s="87"/>
      <c r="EA23" s="87"/>
      <c r="EB23" s="73">
        <f>((DS$10*SUM(DS23:DV23))+((DW23*DW$10+DX23*DX$10+DY23*DY$10+DZ23*DZ$10+EA23*EA$10)/$E23))/2</f>
        <v>0</v>
      </c>
      <c r="EC23" s="86">
        <v>1</v>
      </c>
      <c r="ED23" s="87">
        <v>1</v>
      </c>
      <c r="EE23" s="87">
        <v>1</v>
      </c>
      <c r="EF23" s="87"/>
      <c r="EG23" s="87"/>
      <c r="EH23" s="87"/>
      <c r="EI23" s="87"/>
      <c r="EJ23" s="88">
        <v>1</v>
      </c>
      <c r="EK23" s="76">
        <v>86</v>
      </c>
      <c r="EL23" s="87"/>
      <c r="EM23" s="87"/>
      <c r="EN23" s="87"/>
      <c r="EO23" s="87"/>
      <c r="EP23" s="73">
        <f>((EC$10*SUM(EC23:EJ23))+((EK23*EK$10+EL23*EL$10+EM23*EM$10+EN23*EN$10+EO23*EO$10)/$E23))/2</f>
        <v>2.5</v>
      </c>
      <c r="EQ23" s="30">
        <f>(BS23+CH23+CR23+DE23+DR23+EB23+EP23)/7</f>
        <v>5.0243205980066454</v>
      </c>
      <c r="ER23" s="86"/>
      <c r="ES23" s="87"/>
      <c r="ET23" s="87"/>
      <c r="EU23" s="88">
        <v>86</v>
      </c>
      <c r="EV23" s="73">
        <f>(ER23*ER$10+ES23*ES$10+ET23*ET$10+EU23*EU$10)/$E23</f>
        <v>10</v>
      </c>
      <c r="EW23" s="74">
        <f>(SUM(ES23:EU23)/$E23)</f>
        <v>1</v>
      </c>
      <c r="EX23" s="86"/>
      <c r="EY23" s="87"/>
      <c r="EZ23" s="87"/>
      <c r="FA23" s="88">
        <v>86</v>
      </c>
      <c r="FB23" s="73">
        <f>(EX23*EX$10+EY23*EY$10+EZ23*EZ$10+FA23*FA$10)/$E23</f>
        <v>10</v>
      </c>
      <c r="FC23" s="74">
        <f>(SUM(EY23:FA23)/$E23)</f>
        <v>1</v>
      </c>
      <c r="FD23" s="30">
        <f>(EV23+FB23)/2</f>
        <v>10</v>
      </c>
      <c r="FE23" s="75">
        <f>(SUM(ES23:EU23)+SUM(EY23:FA23))/($E23*2)</f>
        <v>1</v>
      </c>
      <c r="FF23" s="86"/>
      <c r="FG23" s="87"/>
      <c r="FH23" s="87">
        <v>15</v>
      </c>
      <c r="FI23" s="88">
        <v>71</v>
      </c>
      <c r="FJ23" s="73">
        <f>(FF23*FF$10+FG23*FG$10+FH23*FH$10+FI23*FI$10)/$E23</f>
        <v>9.5639534883720927</v>
      </c>
      <c r="FK23" s="74">
        <f>(SUM(FG23:FI23)/$E23)</f>
        <v>1</v>
      </c>
      <c r="FL23" s="76"/>
      <c r="FM23" s="87"/>
      <c r="FN23" s="87"/>
      <c r="FO23" s="87">
        <v>86</v>
      </c>
      <c r="FP23" s="73">
        <f>(FL23*FL$10+FM23*FM$10+FN23*FN$10+FO23*FO$10)/$E23</f>
        <v>10</v>
      </c>
      <c r="FQ23" s="74">
        <f>(SUM(FM23:FO23)/$E23)</f>
        <v>1</v>
      </c>
      <c r="FR23" s="76"/>
      <c r="FS23" s="87"/>
      <c r="FT23" s="87"/>
      <c r="FU23" s="87">
        <v>86</v>
      </c>
      <c r="FV23" s="73">
        <f>(FR23*FR$10+FS23*FS$10+FT23*FT$10+FU23*FU$10)/$E23</f>
        <v>10</v>
      </c>
      <c r="FW23" s="74">
        <f>(SUM(FS23:FU23)/$E23)</f>
        <v>1</v>
      </c>
      <c r="FX23" s="30">
        <f>(FJ23+FP23+FV23)/3</f>
        <v>9.854651162790697</v>
      </c>
      <c r="FY23" s="75">
        <f>(SUM(FG23:FI23)+SUM(FM23:FO23)+SUM(FS23:FU23))/($E23*3)</f>
        <v>1</v>
      </c>
    </row>
    <row r="24" spans="1:181" ht="94.5">
      <c r="A24" s="15">
        <v>12</v>
      </c>
      <c r="B24" s="87">
        <v>110</v>
      </c>
      <c r="C24" s="81" t="s">
        <v>147</v>
      </c>
      <c r="D24" s="78">
        <v>550</v>
      </c>
      <c r="E24" s="79">
        <v>61</v>
      </c>
      <c r="F24" s="86">
        <v>1</v>
      </c>
      <c r="G24" s="87">
        <v>1</v>
      </c>
      <c r="H24" s="87">
        <v>1</v>
      </c>
      <c r="I24" s="87">
        <v>1</v>
      </c>
      <c r="J24" s="87">
        <v>1</v>
      </c>
      <c r="K24" s="87">
        <v>1</v>
      </c>
      <c r="L24" s="88">
        <v>1</v>
      </c>
      <c r="M24" s="86"/>
      <c r="N24" s="87"/>
      <c r="O24" s="87"/>
      <c r="P24" s="87">
        <v>46</v>
      </c>
      <c r="Q24" s="88">
        <v>15</v>
      </c>
      <c r="R24" s="80">
        <f>((F$10*SUM(F24:L24))+((M24*M$10+N24*N$10+O24*O$10+P24*P$10+Q24*Q$10)/$E24))/2</f>
        <v>9.0273770491803269</v>
      </c>
      <c r="S24" s="86">
        <v>1</v>
      </c>
      <c r="T24" s="87">
        <v>1</v>
      </c>
      <c r="U24" s="87">
        <v>1</v>
      </c>
      <c r="V24" s="87">
        <v>1</v>
      </c>
      <c r="W24" s="87">
        <v>1</v>
      </c>
      <c r="X24" s="87">
        <v>1</v>
      </c>
      <c r="Y24" s="87">
        <v>1</v>
      </c>
      <c r="Z24" s="87">
        <v>1</v>
      </c>
      <c r="AA24" s="87">
        <v>1</v>
      </c>
      <c r="AB24" s="88">
        <v>1</v>
      </c>
      <c r="AC24" s="86"/>
      <c r="AD24" s="87"/>
      <c r="AE24" s="87">
        <v>0</v>
      </c>
      <c r="AF24" s="87">
        <v>30</v>
      </c>
      <c r="AG24" s="89">
        <v>31</v>
      </c>
      <c r="AH24" s="73">
        <f>((S$10*SUM(S24:AB24))+((AC24*AC$10+AD24*AD$10+AE24*AE$10+AF24*AF$10+AG24*AG$10)/$E24))/2</f>
        <v>9.3852459016393439</v>
      </c>
      <c r="AI24" s="86">
        <v>1</v>
      </c>
      <c r="AJ24" s="87">
        <v>1</v>
      </c>
      <c r="AK24" s="87"/>
      <c r="AL24" s="88"/>
      <c r="AM24" s="86"/>
      <c r="AN24" s="87"/>
      <c r="AO24" s="87"/>
      <c r="AP24" s="87">
        <v>16</v>
      </c>
      <c r="AQ24" s="88">
        <v>45</v>
      </c>
      <c r="AR24" s="73">
        <f>((AI$10*SUM(AI24:AL24))+((AM24*AM$10+AN24*AN$10+AO24*AO$10+AP24*AP$10+AQ24*AQ$10)/$E24))/2</f>
        <v>7.1721311475409832</v>
      </c>
      <c r="AS24" s="86"/>
      <c r="AT24" s="87"/>
      <c r="AU24" s="87"/>
      <c r="AV24" s="88"/>
      <c r="AW24" s="86"/>
      <c r="AX24" s="87"/>
      <c r="AY24" s="87">
        <v>48</v>
      </c>
      <c r="AZ24" s="87">
        <v>13</v>
      </c>
      <c r="BA24" s="88"/>
      <c r="BB24" s="73">
        <f>((AS$10*SUM(AS24:AV24))+((AW24*AW$10+AX24*AX$10+AY24*AY$10+AZ24*AZ$10+BA24*BA$10)/$E24))/2</f>
        <v>2.7663934426229506</v>
      </c>
      <c r="BC24" s="30">
        <f>(R24+AH24+AR24+BB24)/4</f>
        <v>7.0877868852459009</v>
      </c>
      <c r="BD24" s="86"/>
      <c r="BE24" s="87"/>
      <c r="BF24" s="87">
        <v>1</v>
      </c>
      <c r="BG24" s="87">
        <v>1</v>
      </c>
      <c r="BH24" s="87"/>
      <c r="BI24" s="87"/>
      <c r="BJ24" s="87"/>
      <c r="BK24" s="87"/>
      <c r="BL24" s="87"/>
      <c r="BM24" s="88"/>
      <c r="BN24" s="76"/>
      <c r="BO24" s="87"/>
      <c r="BP24" s="87">
        <v>3</v>
      </c>
      <c r="BQ24" s="87">
        <v>41</v>
      </c>
      <c r="BR24" s="89">
        <v>17</v>
      </c>
      <c r="BS24" s="73">
        <f>((BD$10*SUM(BD24:BM24))+((BN24*BN$10+BO24*BO$10+BP24*BP$10+BQ24*BQ$10+BR24*BR$10)/$E24))/2</f>
        <v>5.0368852459016393</v>
      </c>
      <c r="BT24" s="86">
        <v>1</v>
      </c>
      <c r="BU24" s="87"/>
      <c r="BV24" s="87"/>
      <c r="BW24" s="87"/>
      <c r="BX24" s="87"/>
      <c r="BY24" s="87"/>
      <c r="BZ24" s="88"/>
      <c r="CA24" s="76"/>
      <c r="CB24" s="87">
        <v>5</v>
      </c>
      <c r="CC24" s="87">
        <v>44</v>
      </c>
      <c r="CD24" s="87">
        <v>12</v>
      </c>
      <c r="CE24" s="89"/>
      <c r="CF24" s="89"/>
      <c r="CG24" s="89"/>
      <c r="CH24" s="73">
        <f>((BT$10*SUM(BT24:BZ24))+((CB$10*CB24+CC24*CC$10+CD24*CD$10+CE24*CE$10+CF24*CF$10+CG24*CG$10)/$E24))/2</f>
        <v>3.1125409836065572</v>
      </c>
      <c r="CI24" s="86">
        <v>1</v>
      </c>
      <c r="CJ24" s="87"/>
      <c r="CK24" s="87">
        <v>1</v>
      </c>
      <c r="CL24" s="88"/>
      <c r="CM24" s="76"/>
      <c r="CN24" s="87"/>
      <c r="CO24" s="87">
        <v>3</v>
      </c>
      <c r="CP24" s="87">
        <v>53</v>
      </c>
      <c r="CQ24" s="87">
        <v>5</v>
      </c>
      <c r="CR24" s="73">
        <f>((CI$10*SUM(CI24:CL24))+((CM24*CM$10+CN24*CN$10+CO24*CO$10+CP24*CP$10+CQ24*CQ$10)/$E24))/2</f>
        <v>6.2909836065573774</v>
      </c>
      <c r="CS24" s="86">
        <v>1</v>
      </c>
      <c r="CT24" s="87"/>
      <c r="CU24" s="87">
        <v>1</v>
      </c>
      <c r="CV24" s="89">
        <v>1</v>
      </c>
      <c r="CW24" s="89"/>
      <c r="CX24" s="89"/>
      <c r="CY24" s="88"/>
      <c r="CZ24" s="76"/>
      <c r="DA24" s="87"/>
      <c r="DB24" s="87">
        <v>7</v>
      </c>
      <c r="DC24" s="87">
        <v>37</v>
      </c>
      <c r="DD24" s="87">
        <v>17</v>
      </c>
      <c r="DE24" s="73">
        <f>((CS$10*SUM(CS24:CY24))+((CZ24*CZ$10+DA24*DA$10+DB24*DB$10+DC24*DC$10+DD24*DD$10)/$E24))/2</f>
        <v>6.0682295081967208</v>
      </c>
      <c r="DF24" s="86">
        <v>1</v>
      </c>
      <c r="DG24" s="87">
        <v>1</v>
      </c>
      <c r="DH24" s="87">
        <v>1</v>
      </c>
      <c r="DI24" s="89"/>
      <c r="DJ24" s="89"/>
      <c r="DK24" s="88"/>
      <c r="DL24" s="76"/>
      <c r="DM24" s="87"/>
      <c r="DN24" s="87"/>
      <c r="DO24" s="87">
        <v>7</v>
      </c>
      <c r="DP24" s="87">
        <v>47</v>
      </c>
      <c r="DQ24" s="87">
        <v>7</v>
      </c>
      <c r="DR24" s="73">
        <f>((DF$10*SUM(DF24:DK24))+((DM24*DM$10+DN24*DN$10+DO24*DO$10+DP24*DP$10+DQ24*DQ$10)/$E24))/2</f>
        <v>6.2475000000000005</v>
      </c>
      <c r="DS24" s="86"/>
      <c r="DT24" s="87"/>
      <c r="DU24" s="87">
        <v>1</v>
      </c>
      <c r="DV24" s="88"/>
      <c r="DW24" s="76"/>
      <c r="DX24" s="87"/>
      <c r="DY24" s="87"/>
      <c r="DZ24" s="87"/>
      <c r="EA24" s="87"/>
      <c r="EB24" s="73">
        <f>((DS$10*SUM(DS24:DV24))+((DW24*DW$10+DX24*DX$10+DY24*DY$10+DZ24*DZ$10+EA24*EA$10)/$E24))/2</f>
        <v>1.25</v>
      </c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73">
        <f>((EC$10*SUM(EC24:EJ24))+((EK24*EK$10+EL24*EL$10+EM24*EM$10+EN24*EN$10+EO24*EO$10)/$E24))/2</f>
        <v>0</v>
      </c>
      <c r="EQ24" s="30">
        <f>(BS24+CH24+CR24+DE24+DR24+EB24+EP24)/7</f>
        <v>4.0008770491803274</v>
      </c>
      <c r="ER24" s="86"/>
      <c r="ES24" s="87"/>
      <c r="ET24" s="87">
        <v>3</v>
      </c>
      <c r="EU24" s="88">
        <v>58</v>
      </c>
      <c r="EV24" s="73">
        <f>(ER24*ER$10+ES24*ES$10+ET24*ET$10+EU24*EU$10)/$E24</f>
        <v>9.8770491803278695</v>
      </c>
      <c r="EW24" s="74">
        <f>(SUM(ES24:EU24)/$E24)</f>
        <v>1</v>
      </c>
      <c r="EX24" s="76"/>
      <c r="EY24" s="87">
        <v>3</v>
      </c>
      <c r="EZ24" s="87"/>
      <c r="FA24" s="87">
        <v>58</v>
      </c>
      <c r="FB24" s="73">
        <f>(EX24*EX$10+EY24*EY$10+EZ24*EZ$10+FA24*FA$10)/$E24</f>
        <v>9.7540983606557372</v>
      </c>
      <c r="FC24" s="74">
        <f>(SUM(EY24:FA24)/$E24)</f>
        <v>1</v>
      </c>
      <c r="FD24" s="30">
        <f>(EV24+FB24)/2</f>
        <v>9.8155737704918025</v>
      </c>
      <c r="FE24" s="75">
        <f>(SUM(ES24:EU24)+SUM(EY24:FA24))/($E24*2)</f>
        <v>1</v>
      </c>
      <c r="FF24" s="86"/>
      <c r="FG24" s="87">
        <v>11</v>
      </c>
      <c r="FH24" s="87">
        <v>47</v>
      </c>
      <c r="FI24" s="88">
        <v>3</v>
      </c>
      <c r="FJ24" s="73">
        <f>(FF24*FF$10+FG24*FG$10+FH24*FH$10+FI24*FI$10)/$E24</f>
        <v>7.1721311475409832</v>
      </c>
      <c r="FK24" s="74">
        <f>(SUM(FG24:FI24)/$E24)</f>
        <v>1</v>
      </c>
      <c r="FL24" s="76">
        <v>2</v>
      </c>
      <c r="FM24" s="87">
        <v>7</v>
      </c>
      <c r="FN24" s="87">
        <v>36</v>
      </c>
      <c r="FO24" s="87">
        <v>18</v>
      </c>
      <c r="FP24" s="73">
        <f>(FL24*FL$10+FM24*FM$10+FN24*FN$10+FO24*FO$10)/$E24</f>
        <v>7.9508196721311473</v>
      </c>
      <c r="FQ24" s="74">
        <f>(SUM(FM24:FO24)/$E24)</f>
        <v>1</v>
      </c>
      <c r="FR24" s="76"/>
      <c r="FS24" s="87"/>
      <c r="FT24" s="87">
        <v>52</v>
      </c>
      <c r="FU24" s="87">
        <v>9</v>
      </c>
      <c r="FV24" s="73">
        <f>(FR24*FR$10+FS24*FS$10+FT24*FT$10+FU24*FU$10)/$E24</f>
        <v>7.8688524590163933</v>
      </c>
      <c r="FW24" s="74">
        <f>(SUM(FS24:FU24)/$E24)</f>
        <v>1</v>
      </c>
      <c r="FX24" s="30">
        <f>(FJ24+FP24+FV24)/3</f>
        <v>7.663934426229507</v>
      </c>
      <c r="FY24" s="75">
        <f>(SUM(FG24:FI24)+SUM(FM24:FO24)+SUM(FS24:FU24))/($E24*3)</f>
        <v>1</v>
      </c>
    </row>
    <row r="25" spans="1:181" ht="78.75">
      <c r="A25" s="15">
        <v>13</v>
      </c>
      <c r="B25" s="87">
        <v>113</v>
      </c>
      <c r="C25" s="81" t="s">
        <v>148</v>
      </c>
      <c r="D25" s="78">
        <v>1102</v>
      </c>
      <c r="E25" s="79">
        <v>98</v>
      </c>
      <c r="F25" s="86">
        <v>1</v>
      </c>
      <c r="G25" s="87">
        <v>1</v>
      </c>
      <c r="H25" s="87">
        <v>1</v>
      </c>
      <c r="I25" s="87">
        <v>1</v>
      </c>
      <c r="J25" s="87">
        <v>1</v>
      </c>
      <c r="K25" s="87">
        <v>1</v>
      </c>
      <c r="L25" s="88">
        <v>1</v>
      </c>
      <c r="M25" s="86"/>
      <c r="N25" s="87"/>
      <c r="O25" s="87">
        <v>18</v>
      </c>
      <c r="P25" s="87">
        <v>60</v>
      </c>
      <c r="Q25" s="88">
        <v>20</v>
      </c>
      <c r="R25" s="80">
        <f>((F$10*SUM(F25:L25))+((M25*M$10+N25*N$10+O25*O$10+P25*P$10+Q25*Q$10)/$E25))/2</f>
        <v>8.7455102040816328</v>
      </c>
      <c r="S25" s="86">
        <v>1</v>
      </c>
      <c r="T25" s="87">
        <v>1</v>
      </c>
      <c r="U25" s="87">
        <v>1</v>
      </c>
      <c r="V25" s="87">
        <v>1</v>
      </c>
      <c r="W25" s="87">
        <v>1</v>
      </c>
      <c r="X25" s="87">
        <v>1</v>
      </c>
      <c r="Y25" s="87">
        <v>1</v>
      </c>
      <c r="Z25" s="87">
        <v>1</v>
      </c>
      <c r="AA25" s="87">
        <v>1</v>
      </c>
      <c r="AB25" s="88">
        <v>1</v>
      </c>
      <c r="AC25" s="86"/>
      <c r="AD25" s="87"/>
      <c r="AE25" s="87">
        <v>15</v>
      </c>
      <c r="AF25" s="87">
        <v>23</v>
      </c>
      <c r="AG25" s="89">
        <v>60</v>
      </c>
      <c r="AH25" s="73">
        <f>((S$10*SUM(S25:AB25))+((AC25*AC$10+AD25*AD$10+AE25*AE$10+AF25*AF$10+AG25*AG$10)/$E25))/2</f>
        <v>9.3239795918367356</v>
      </c>
      <c r="AI25" s="86">
        <v>1</v>
      </c>
      <c r="AJ25" s="87">
        <v>1</v>
      </c>
      <c r="AK25" s="87">
        <v>1</v>
      </c>
      <c r="AL25" s="88"/>
      <c r="AM25" s="86"/>
      <c r="AN25" s="87"/>
      <c r="AO25" s="87">
        <v>28</v>
      </c>
      <c r="AP25" s="87">
        <v>25</v>
      </c>
      <c r="AQ25" s="88">
        <v>45</v>
      </c>
      <c r="AR25" s="73">
        <f>((AI$10*SUM(AI25:AL25))+((AM25*AM$10+AN25*AN$10+AO25*AO$10+AP25*AP$10+AQ25*AQ$10)/$E25))/2</f>
        <v>7.716836734693878</v>
      </c>
      <c r="AS25" s="86"/>
      <c r="AT25" s="87"/>
      <c r="AU25" s="87"/>
      <c r="AV25" s="88"/>
      <c r="AW25" s="86"/>
      <c r="AX25" s="87"/>
      <c r="AY25" s="87">
        <v>58</v>
      </c>
      <c r="AZ25" s="87">
        <v>40</v>
      </c>
      <c r="BA25" s="88"/>
      <c r="BB25" s="73">
        <f>((AS$10*SUM(AS25:AV25))+((AW25*AW$10+AX25*AX$10+AY25*AY$10+AZ25*AZ$10+BA25*BA$10)/$E25))/2</f>
        <v>3.010204081632653</v>
      </c>
      <c r="BC25" s="30">
        <f>(R25+AH25+AR25+BB25)/4</f>
        <v>7.1991326530612252</v>
      </c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>
        <v>18</v>
      </c>
      <c r="BQ25" s="87">
        <v>40</v>
      </c>
      <c r="BR25" s="89">
        <v>40</v>
      </c>
      <c r="BS25" s="73">
        <f>((BD$10*SUM(BD25:BM25))+((BN25*BN$10+BO25*BO$10+BP25*BP$10+BQ25*BQ$10+BR25*BR$10)/$E25))/2</f>
        <v>4.0306122448979593</v>
      </c>
      <c r="BT25" s="87"/>
      <c r="BU25" s="87"/>
      <c r="BV25" s="87"/>
      <c r="BW25" s="87"/>
      <c r="BX25" s="87"/>
      <c r="BY25" s="87"/>
      <c r="BZ25" s="87"/>
      <c r="CA25" s="76"/>
      <c r="CB25" s="87">
        <v>38</v>
      </c>
      <c r="CC25" s="87"/>
      <c r="CD25" s="87">
        <v>50</v>
      </c>
      <c r="CE25" s="89">
        <v>10</v>
      </c>
      <c r="CF25" s="89"/>
      <c r="CG25" s="89"/>
      <c r="CH25" s="73">
        <f>((BT$10*SUM(BT25:BZ25))+((CB$10*CB25+CC25*CC$10+CD25*CD$10+CE25*CE$10+CF25*CF$10+CG25*CG$10)/$E25))/2</f>
        <v>2.1428571428571428</v>
      </c>
      <c r="CI25" s="86">
        <v>1</v>
      </c>
      <c r="CJ25" s="87"/>
      <c r="CK25" s="87">
        <v>1</v>
      </c>
      <c r="CL25" s="88">
        <v>1</v>
      </c>
      <c r="CM25" s="76"/>
      <c r="CN25" s="87"/>
      <c r="CO25" s="87">
        <v>15</v>
      </c>
      <c r="CP25" s="87">
        <v>45</v>
      </c>
      <c r="CQ25" s="87">
        <v>38</v>
      </c>
      <c r="CR25" s="73">
        <f>((CI$10*SUM(CI25:CL25))+((CM25*CM$10+CN25*CN$10+CO25*CO$10+CP25*CP$10+CQ25*CQ$10)/$E25))/2</f>
        <v>7.7933673469387754</v>
      </c>
      <c r="CS25" s="86">
        <v>1</v>
      </c>
      <c r="CT25" s="87">
        <v>1</v>
      </c>
      <c r="CU25" s="87"/>
      <c r="CV25" s="89">
        <v>1</v>
      </c>
      <c r="CW25" s="89">
        <v>1</v>
      </c>
      <c r="CX25" s="89"/>
      <c r="CY25" s="88">
        <v>1</v>
      </c>
      <c r="CZ25" s="76">
        <v>1</v>
      </c>
      <c r="DA25" s="87">
        <v>1</v>
      </c>
      <c r="DB25" s="87">
        <v>1</v>
      </c>
      <c r="DC25" s="87">
        <v>35</v>
      </c>
      <c r="DD25" s="87">
        <v>60</v>
      </c>
      <c r="DE25" s="73">
        <f>((CS$10*SUM(CS25:CY25))+((CZ25*CZ$10+DA25*DA$10+DB25*DB$10+DC25*DC$10+DD25*DD$10)/$E25))/2</f>
        <v>8.0057142857142853</v>
      </c>
      <c r="DF25" s="86"/>
      <c r="DG25" s="87">
        <v>1</v>
      </c>
      <c r="DH25" s="87">
        <v>1</v>
      </c>
      <c r="DI25" s="89">
        <v>1</v>
      </c>
      <c r="DJ25" s="89"/>
      <c r="DK25" s="88"/>
      <c r="DL25" s="76"/>
      <c r="DM25" s="87"/>
      <c r="DN25" s="87"/>
      <c r="DO25" s="87">
        <v>2</v>
      </c>
      <c r="DP25" s="87">
        <v>30</v>
      </c>
      <c r="DQ25" s="87">
        <v>66</v>
      </c>
      <c r="DR25" s="73">
        <f>((DF$10*SUM(DF25:DK25))+((DM25*DM$10+DN25*DN$10+DO25*DO$10+DP25*DP$10+DQ25*DQ$10)/$E25))/2</f>
        <v>7.0638265306122445</v>
      </c>
      <c r="DS25" s="86">
        <v>1</v>
      </c>
      <c r="DT25" s="87">
        <v>1</v>
      </c>
      <c r="DU25" s="87"/>
      <c r="DV25" s="88"/>
      <c r="DW25" s="76"/>
      <c r="DX25" s="87"/>
      <c r="DY25" s="87">
        <v>20</v>
      </c>
      <c r="DZ25" s="87">
        <v>30</v>
      </c>
      <c r="EA25" s="87">
        <v>45</v>
      </c>
      <c r="EB25" s="73">
        <f>((DS$10*SUM(DS25:DV25))+((DW25*DW$10+DX25*DX$10+DY25*DY$10+DZ25*DZ$10+EA25*EA$10)/$E25))/2</f>
        <v>6.454081632653061</v>
      </c>
      <c r="EC25" s="86">
        <v>1</v>
      </c>
      <c r="ED25" s="87"/>
      <c r="EE25" s="87"/>
      <c r="EF25" s="87"/>
      <c r="EG25" s="87"/>
      <c r="EH25" s="87"/>
      <c r="EI25" s="87"/>
      <c r="EJ25" s="88">
        <v>1</v>
      </c>
      <c r="EK25" s="76"/>
      <c r="EL25" s="87">
        <v>25</v>
      </c>
      <c r="EM25" s="87">
        <v>50</v>
      </c>
      <c r="EN25" s="87">
        <v>20</v>
      </c>
      <c r="EO25" s="87">
        <v>3</v>
      </c>
      <c r="EP25" s="73">
        <f>((EC$10*SUM(EC25:EJ25))+((EK25*EK$10+EL25*EL$10+EM25*EM$10+EN25*EN$10+EO25*EO$10)/$E25))/2</f>
        <v>3.7627551020408165</v>
      </c>
      <c r="EQ25" s="30">
        <f>(BS25+CH25+CR25+DE25+DR25+EB25+EP25)/7</f>
        <v>5.6076020408163254</v>
      </c>
      <c r="ER25" s="86"/>
      <c r="ES25" s="87"/>
      <c r="ET25" s="87">
        <v>12</v>
      </c>
      <c r="EU25" s="88">
        <v>86</v>
      </c>
      <c r="EV25" s="73">
        <f>(ER25*ER$10+ES25*ES$10+ET25*ET$10+EU25*EU$10)/$E25</f>
        <v>9.6938775510204085</v>
      </c>
      <c r="EW25" s="74">
        <f>(SUM(ES25:EU25)/$E25)</f>
        <v>1</v>
      </c>
      <c r="EX25" s="76"/>
      <c r="EY25" s="87"/>
      <c r="EZ25" s="87">
        <v>15</v>
      </c>
      <c r="FA25" s="87">
        <v>83</v>
      </c>
      <c r="FB25" s="73">
        <f>(EX25*EX$10+EY25*EY$10+EZ25*EZ$10+FA25*FA$10)/$E25</f>
        <v>9.6173469387755102</v>
      </c>
      <c r="FC25" s="74">
        <f>(SUM(EY25:FA25)/$E25)</f>
        <v>1</v>
      </c>
      <c r="FD25" s="30">
        <f>(EV25+FB25)/2</f>
        <v>9.6556122448979593</v>
      </c>
      <c r="FE25" s="75">
        <f>(SUM(ES25:EU25)+SUM(EY25:FA25))/($E25*2)</f>
        <v>1</v>
      </c>
      <c r="FF25" s="86"/>
      <c r="FG25" s="87"/>
      <c r="FH25" s="87">
        <v>78</v>
      </c>
      <c r="FI25" s="88">
        <v>20</v>
      </c>
      <c r="FJ25" s="73">
        <f>(FF25*FF$10+FG25*FG$10+FH25*FH$10+FI25*FI$10)/$E25</f>
        <v>8.0102040816326525</v>
      </c>
      <c r="FK25" s="74">
        <f>(SUM(FG25:FI25)/$E25)</f>
        <v>1</v>
      </c>
      <c r="FL25" s="76"/>
      <c r="FM25" s="87"/>
      <c r="FN25" s="87">
        <v>65</v>
      </c>
      <c r="FO25" s="87">
        <v>33</v>
      </c>
      <c r="FP25" s="73">
        <f>(FL25*FL$10+FM25*FM$10+FN25*FN$10+FO25*FO$10)/$E25</f>
        <v>8.341836734693878</v>
      </c>
      <c r="FQ25" s="74">
        <f>(SUM(FM25:FO25)/$E25)</f>
        <v>1</v>
      </c>
      <c r="FR25" s="76"/>
      <c r="FS25" s="87"/>
      <c r="FT25" s="87">
        <v>20</v>
      </c>
      <c r="FU25" s="87">
        <v>78</v>
      </c>
      <c r="FV25" s="73">
        <f>(FR25*FR$10+FS25*FS$10+FT25*FT$10+FU25*FU$10)/$E25</f>
        <v>9.4897959183673475</v>
      </c>
      <c r="FW25" s="74">
        <f>(SUM(FS25:FU25)/$E25)</f>
        <v>1</v>
      </c>
      <c r="FX25" s="30">
        <f>(FJ25+FP25+FV25)/3</f>
        <v>8.6139455782312933</v>
      </c>
      <c r="FY25" s="75">
        <f>(SUM(FG25:FI25)+SUM(FM25:FO25)+SUM(FS25:FU25))/($E25*3)</f>
        <v>1</v>
      </c>
    </row>
    <row r="26" spans="1:181" ht="110.25">
      <c r="A26" s="15">
        <v>14</v>
      </c>
      <c r="B26" s="87">
        <v>114</v>
      </c>
      <c r="C26" s="81" t="s">
        <v>149</v>
      </c>
      <c r="D26" s="78">
        <v>682</v>
      </c>
      <c r="E26" s="79">
        <v>71</v>
      </c>
      <c r="F26" s="86">
        <v>1</v>
      </c>
      <c r="G26" s="87">
        <v>1</v>
      </c>
      <c r="H26" s="87">
        <v>1</v>
      </c>
      <c r="I26" s="87">
        <v>1</v>
      </c>
      <c r="J26" s="87">
        <v>1</v>
      </c>
      <c r="K26" s="87">
        <v>1</v>
      </c>
      <c r="L26" s="88">
        <v>1</v>
      </c>
      <c r="M26" s="86"/>
      <c r="N26" s="87"/>
      <c r="O26" s="87"/>
      <c r="P26" s="87">
        <v>50</v>
      </c>
      <c r="Q26" s="88">
        <v>21</v>
      </c>
      <c r="R26" s="71">
        <f>((F$10*SUM(F26:L26))+((M26*M$10+N26*N$10+O26*O$10+P26*P$10+Q26*Q$10)/$E26))/2</f>
        <v>9.0897183098591547</v>
      </c>
      <c r="S26" s="86">
        <v>1</v>
      </c>
      <c r="T26" s="87">
        <v>1</v>
      </c>
      <c r="U26" s="87">
        <v>1</v>
      </c>
      <c r="V26" s="87"/>
      <c r="W26" s="87">
        <v>1</v>
      </c>
      <c r="X26" s="87">
        <v>1</v>
      </c>
      <c r="Y26" s="87">
        <v>1</v>
      </c>
      <c r="Z26" s="87">
        <v>1</v>
      </c>
      <c r="AA26" s="87">
        <v>1</v>
      </c>
      <c r="AB26" s="88">
        <v>1</v>
      </c>
      <c r="AC26" s="86"/>
      <c r="AD26" s="87"/>
      <c r="AE26" s="87"/>
      <c r="AF26" s="87">
        <v>22</v>
      </c>
      <c r="AG26" s="89">
        <v>49</v>
      </c>
      <c r="AH26" s="72">
        <f>((S$10*SUM(S26:AB26))+((AC26*AC$10+AD26*AD$10+AE26*AE$10+AF26*AF$10+AG26*AG$10)/$E26))/2</f>
        <v>9.112676056338028</v>
      </c>
      <c r="AI26" s="86">
        <v>1</v>
      </c>
      <c r="AJ26" s="87">
        <v>1</v>
      </c>
      <c r="AK26" s="87">
        <v>1</v>
      </c>
      <c r="AL26" s="88"/>
      <c r="AM26" s="86"/>
      <c r="AN26" s="87"/>
      <c r="AO26" s="87"/>
      <c r="AP26" s="87">
        <v>60</v>
      </c>
      <c r="AQ26" s="88">
        <v>11</v>
      </c>
      <c r="AR26" s="73">
        <f>((AI$10*SUM(AI26:AL26))+((AM26*AM$10+AN26*AN$10+AO26*AO$10+AP26*AP$10+AQ26*AQ$10)/$E26))/2</f>
        <v>7.693661971830986</v>
      </c>
      <c r="AS26" s="87"/>
      <c r="AT26" s="87"/>
      <c r="AU26" s="87"/>
      <c r="AV26" s="87"/>
      <c r="AW26" s="86"/>
      <c r="AX26" s="87"/>
      <c r="AY26" s="87">
        <v>2</v>
      </c>
      <c r="AZ26" s="87">
        <v>69</v>
      </c>
      <c r="BA26" s="88"/>
      <c r="BB26" s="73">
        <f>((AS$10*SUM(AS26:AV26))+((AW26*AW$10+AX26*AX$10+AY26*AY$10+AZ26*AZ$10+BA26*BA$10)/$E26))/2</f>
        <v>3.714788732394366</v>
      </c>
      <c r="BC26" s="30">
        <f>(R26+AH26+AR26+BB26)/4</f>
        <v>7.4027112676056337</v>
      </c>
      <c r="BD26" s="86"/>
      <c r="BE26" s="87"/>
      <c r="BF26" s="87">
        <v>1</v>
      </c>
      <c r="BG26" s="87"/>
      <c r="BH26" s="87">
        <v>1</v>
      </c>
      <c r="BI26" s="87"/>
      <c r="BJ26" s="87"/>
      <c r="BK26" s="87"/>
      <c r="BL26" s="87"/>
      <c r="BM26" s="88"/>
      <c r="BN26" s="76"/>
      <c r="BO26" s="87"/>
      <c r="BP26" s="87"/>
      <c r="BQ26" s="87">
        <v>71</v>
      </c>
      <c r="BR26" s="89"/>
      <c r="BS26" s="73">
        <f>((BD$10*SUM(BD26:BM26))+((BN26*BN$10+BO26*BO$10+BP26*BP$10+BQ26*BQ$10+BR26*BR$10)/$E26))/2</f>
        <v>4.75</v>
      </c>
      <c r="BT26" s="86"/>
      <c r="BU26" s="87">
        <v>1</v>
      </c>
      <c r="BV26" s="87"/>
      <c r="BW26" s="87"/>
      <c r="BX26" s="87"/>
      <c r="BY26" s="87"/>
      <c r="BZ26" s="88"/>
      <c r="CA26" s="76"/>
      <c r="CB26" s="87"/>
      <c r="CC26" s="87"/>
      <c r="CD26" s="87">
        <v>71</v>
      </c>
      <c r="CE26" s="89"/>
      <c r="CF26" s="89"/>
      <c r="CG26" s="89"/>
      <c r="CH26" s="72">
        <f>((BT$10*SUM(BT26:BZ26))+((CB$10*CB26+CC26*CC$10+CD26*CD$10+CE26*CE$10+CF26*CF$10+CG26*CG$10)/(2*$E26)))/2</f>
        <v>1.9649999999999999</v>
      </c>
      <c r="CI26" s="86">
        <v>1</v>
      </c>
      <c r="CJ26" s="87"/>
      <c r="CK26" s="87"/>
      <c r="CL26" s="88"/>
      <c r="CM26" s="76"/>
      <c r="CN26" s="87"/>
      <c r="CO26" s="87"/>
      <c r="CP26" s="87">
        <v>71</v>
      </c>
      <c r="CQ26" s="87"/>
      <c r="CR26" s="73">
        <f>((CI$10*SUM(CI26:CL26))+((CM26*CM$10+CN26*CN$10+CO26*CO$10+CP26*CP$10+CQ26*CQ$10)/$E26))/2</f>
        <v>5</v>
      </c>
      <c r="CS26" s="86">
        <v>1</v>
      </c>
      <c r="CT26" s="87"/>
      <c r="CU26" s="87"/>
      <c r="CV26" s="89">
        <v>1</v>
      </c>
      <c r="CW26" s="89">
        <v>1</v>
      </c>
      <c r="CX26" s="89">
        <v>1</v>
      </c>
      <c r="CY26" s="88"/>
      <c r="CZ26" s="76"/>
      <c r="DA26" s="87"/>
      <c r="DB26" s="87"/>
      <c r="DC26" s="87"/>
      <c r="DD26" s="87">
        <v>71</v>
      </c>
      <c r="DE26" s="73">
        <f>((CS$10*SUM(CS26:CY26))+((CZ26*CZ$10+DA26*DA$10+DB26*DB$10+DC26*DC$10+DD26*DD$10)/$E26))/2</f>
        <v>7.8559999999999999</v>
      </c>
      <c r="DF26" s="86">
        <v>1</v>
      </c>
      <c r="DG26" s="87">
        <v>1</v>
      </c>
      <c r="DH26" s="87">
        <v>1</v>
      </c>
      <c r="DI26" s="89">
        <v>1</v>
      </c>
      <c r="DJ26" s="89"/>
      <c r="DK26" s="88">
        <v>1</v>
      </c>
      <c r="DL26" s="76"/>
      <c r="DM26" s="87"/>
      <c r="DN26" s="87"/>
      <c r="DO26" s="87"/>
      <c r="DP26" s="87">
        <v>71</v>
      </c>
      <c r="DQ26" s="87"/>
      <c r="DR26" s="73">
        <f>((DF$10*SUM(DF26:DK26))+((DM26*DM$10+DN26*DN$10+DO26*DO$10+DP26*DP$10+DQ26*DQ$10)/$E26))/2</f>
        <v>7.9124999999999996</v>
      </c>
      <c r="DS26" s="86"/>
      <c r="DT26" s="87"/>
      <c r="DU26" s="87"/>
      <c r="DV26" s="88">
        <v>1</v>
      </c>
      <c r="DW26" s="76"/>
      <c r="DX26" s="87"/>
      <c r="DY26" s="87">
        <v>71</v>
      </c>
      <c r="DZ26" s="87"/>
      <c r="EA26" s="87"/>
      <c r="EB26" s="73">
        <f>((DS$10*SUM(DS26:DV26))+((DW26*DW$10+DX26*DX$10+DY26*DY$10+DZ26*DZ$10+EA26*EA$10)/$E26))/2</f>
        <v>3.75</v>
      </c>
      <c r="EC26" s="86">
        <v>1</v>
      </c>
      <c r="ED26" s="87"/>
      <c r="EE26" s="87">
        <v>1</v>
      </c>
      <c r="EF26" s="87"/>
      <c r="EG26" s="87"/>
      <c r="EH26" s="87">
        <v>1</v>
      </c>
      <c r="EI26" s="87">
        <v>1</v>
      </c>
      <c r="EJ26" s="88"/>
      <c r="EK26" s="76"/>
      <c r="EL26" s="87"/>
      <c r="EM26" s="87"/>
      <c r="EN26" s="87"/>
      <c r="EO26" s="87">
        <v>71</v>
      </c>
      <c r="EP26" s="73">
        <f>((EC$10*SUM(EC26:EJ26))+((EK26*EK$10+EL26*EL$10+EM26*EM$10+EN26*EN$10+EO26*EO$10)/$E26))/2</f>
        <v>7.5</v>
      </c>
      <c r="EQ26" s="30">
        <f>(BS26+CH26+CR26+DE26+DR26+EB26+EP26)/7</f>
        <v>5.5333571428571426</v>
      </c>
      <c r="ER26" s="87"/>
      <c r="ES26" s="87"/>
      <c r="ET26" s="87"/>
      <c r="EU26" s="87">
        <v>71</v>
      </c>
      <c r="EV26" s="73">
        <f>(ER26*ER$10+ES26*ES$10+ET26*ET$10+EU26*EU$10)/$E26</f>
        <v>10</v>
      </c>
      <c r="EW26" s="74">
        <f>(SUM(ES26:EU26)/$E26)</f>
        <v>1</v>
      </c>
      <c r="EX26" s="87"/>
      <c r="EY26" s="87"/>
      <c r="EZ26" s="87"/>
      <c r="FA26" s="87">
        <v>71</v>
      </c>
      <c r="FB26" s="73">
        <f>(EX26*EX$10+EY26*EY$10+EZ26*EZ$10+FA26*FA$10)/$E26</f>
        <v>10</v>
      </c>
      <c r="FC26" s="74">
        <f>(SUM(EY26:FA26)/$E26)</f>
        <v>1</v>
      </c>
      <c r="FD26" s="30">
        <f>(EV26+FB26)/2</f>
        <v>10</v>
      </c>
      <c r="FE26" s="75">
        <f>(SUM(ES26:EU26)+SUM(EY26:FA26))/($E26*2)</f>
        <v>1</v>
      </c>
      <c r="FF26" s="87"/>
      <c r="FG26" s="87"/>
      <c r="FH26" s="87"/>
      <c r="FI26" s="87">
        <v>71</v>
      </c>
      <c r="FJ26" s="73">
        <f>(FF26*FF$10+FG26*FG$10+FH26*FH$10+FI26*FI$10)/$E26</f>
        <v>10</v>
      </c>
      <c r="FK26" s="74">
        <f>(SUM(FG26:FI26)/$E26)</f>
        <v>1</v>
      </c>
      <c r="FL26" s="87"/>
      <c r="FM26" s="87"/>
      <c r="FN26" s="87"/>
      <c r="FO26" s="87">
        <v>71</v>
      </c>
      <c r="FP26" s="73">
        <f>(FL26*FL$10+FM26*FM$10+FN26*FN$10+FO26*FO$10)/$E26</f>
        <v>10</v>
      </c>
      <c r="FQ26" s="74">
        <f>(SUM(FM26:FO26)/$E26)</f>
        <v>1</v>
      </c>
      <c r="FR26" s="87"/>
      <c r="FS26" s="87"/>
      <c r="FT26" s="87"/>
      <c r="FU26" s="87">
        <v>71</v>
      </c>
      <c r="FV26" s="73">
        <f>(FR26*FR$10+FS26*FS$10+FT26*FT$10+FU26*FU$10)/$E26</f>
        <v>10</v>
      </c>
      <c r="FW26" s="74">
        <f>(SUM(FS26:FU26)/$E26)</f>
        <v>1</v>
      </c>
      <c r="FX26" s="30">
        <f>(FJ26+FP26+FV26)/3</f>
        <v>10</v>
      </c>
      <c r="FY26" s="75">
        <f>(SUM(FG26:FI26)+SUM(FM26:FO26)+SUM(FS26:FU26))/($E26*3)</f>
        <v>1</v>
      </c>
    </row>
    <row r="27" spans="1:181" ht="94.5">
      <c r="A27" s="15">
        <v>15</v>
      </c>
      <c r="B27" s="87">
        <v>115</v>
      </c>
      <c r="C27" s="81" t="s">
        <v>150</v>
      </c>
      <c r="D27" s="78">
        <v>980</v>
      </c>
      <c r="E27" s="79">
        <v>105</v>
      </c>
      <c r="F27" s="86">
        <v>1</v>
      </c>
      <c r="G27" s="87">
        <v>1</v>
      </c>
      <c r="H27" s="86">
        <v>1</v>
      </c>
      <c r="I27" s="87">
        <v>1</v>
      </c>
      <c r="J27" s="86">
        <v>1</v>
      </c>
      <c r="K27" s="87">
        <v>1</v>
      </c>
      <c r="L27" s="86">
        <v>1</v>
      </c>
      <c r="M27" s="86"/>
      <c r="N27" s="87"/>
      <c r="O27" s="87">
        <v>13</v>
      </c>
      <c r="P27" s="87">
        <v>35</v>
      </c>
      <c r="Q27" s="88">
        <v>57</v>
      </c>
      <c r="R27" s="71">
        <f>((F$10*SUM(F27:L27))+((M27*M$10+N27*N$10+O27*O$10+P27*P$10+Q27*Q$10)/$E27))/2</f>
        <v>9.2438095238095244</v>
      </c>
      <c r="S27" s="86">
        <v>1</v>
      </c>
      <c r="T27" s="87">
        <v>1</v>
      </c>
      <c r="U27" s="86">
        <v>1</v>
      </c>
      <c r="V27" s="87">
        <v>1</v>
      </c>
      <c r="W27" s="86">
        <v>1</v>
      </c>
      <c r="X27" s="87">
        <v>1</v>
      </c>
      <c r="Y27" s="86">
        <v>1</v>
      </c>
      <c r="Z27" s="87">
        <v>1</v>
      </c>
      <c r="AA27" s="86">
        <v>1</v>
      </c>
      <c r="AB27" s="87">
        <v>1</v>
      </c>
      <c r="AC27" s="86"/>
      <c r="AD27" s="87"/>
      <c r="AE27" s="87"/>
      <c r="AF27" s="87">
        <v>29</v>
      </c>
      <c r="AG27" s="89">
        <v>76</v>
      </c>
      <c r="AH27" s="72">
        <f>((S$10*SUM(S27:AB27))+((AC27*AC$10+AD27*AD$10+AE27*AE$10+AF27*AF$10+AG27*AG$10)/$E27))/2</f>
        <v>9.6547619047619051</v>
      </c>
      <c r="AI27" s="86">
        <v>1</v>
      </c>
      <c r="AJ27" s="87">
        <v>1</v>
      </c>
      <c r="AK27" s="87"/>
      <c r="AL27" s="88"/>
      <c r="AM27" s="86"/>
      <c r="AN27" s="87"/>
      <c r="AO27" s="87">
        <v>15</v>
      </c>
      <c r="AP27" s="87">
        <v>27</v>
      </c>
      <c r="AQ27" s="88">
        <v>63</v>
      </c>
      <c r="AR27" s="73">
        <f>((AI$10*SUM(AI27:AL27))+((AM27*AM$10+AN27*AN$10+AO27*AO$10+AP27*AP$10+AQ27*AQ$10)/$E27))/2</f>
        <v>6.8214285714285712</v>
      </c>
      <c r="AS27" s="86"/>
      <c r="AT27" s="87"/>
      <c r="AU27" s="87">
        <v>1</v>
      </c>
      <c r="AV27" s="88"/>
      <c r="AW27" s="86"/>
      <c r="AX27" s="87"/>
      <c r="AY27" s="87">
        <v>21</v>
      </c>
      <c r="AZ27" s="87">
        <v>30</v>
      </c>
      <c r="BA27" s="88">
        <v>54</v>
      </c>
      <c r="BB27" s="73">
        <f>((AS$10*SUM(AS27:AV27))+((AW27*AW$10+AX27*AX$10+AY27*AY$10+AZ27*AZ$10+BA27*BA$10)/$E27))/2</f>
        <v>5.3928571428571432</v>
      </c>
      <c r="BC27" s="30">
        <f>(R27+AH27+AR27+BB27)/4</f>
        <v>7.7782142857142853</v>
      </c>
      <c r="BD27" s="86">
        <v>1</v>
      </c>
      <c r="BE27" s="87">
        <v>1</v>
      </c>
      <c r="BF27" s="87">
        <v>1</v>
      </c>
      <c r="BG27" s="87">
        <v>1</v>
      </c>
      <c r="BH27" s="87">
        <v>1</v>
      </c>
      <c r="BI27" s="87"/>
      <c r="BJ27" s="87"/>
      <c r="BK27" s="87"/>
      <c r="BL27" s="87">
        <v>1</v>
      </c>
      <c r="BM27" s="90"/>
      <c r="BN27" s="76"/>
      <c r="BO27" s="87"/>
      <c r="BP27" s="87"/>
      <c r="BQ27" s="87">
        <v>42</v>
      </c>
      <c r="BR27" s="89">
        <v>63</v>
      </c>
      <c r="BS27" s="73">
        <f>((BD$10*SUM(BD27:BM27))+((BN27*BN$10+BO27*BO$10+BP27*BP$10+BQ27*BQ$10+BR27*BR$10)/$E27))/2</f>
        <v>7.5</v>
      </c>
      <c r="BT27" s="87"/>
      <c r="BU27" s="87"/>
      <c r="BV27" s="87"/>
      <c r="BW27" s="87"/>
      <c r="BX27" s="87"/>
      <c r="BY27" s="87"/>
      <c r="BZ27" s="87"/>
      <c r="CA27" s="76"/>
      <c r="CB27" s="87">
        <v>15</v>
      </c>
      <c r="CC27" s="87">
        <v>27</v>
      </c>
      <c r="CD27" s="87">
        <v>63</v>
      </c>
      <c r="CE27" s="89"/>
      <c r="CF27" s="89">
        <v>42</v>
      </c>
      <c r="CG27" s="89">
        <v>63</v>
      </c>
      <c r="CH27" s="72">
        <f>((BT$10*SUM(BT27:BZ27))+((CB$10*CB27+CC27*CC$10+CD27*CD$10+CE27*CE$10+CF27*CF$10+CG27*CG$10)/(2*$E27)))/2</f>
        <v>1.9107142857142858</v>
      </c>
      <c r="CI27" s="86">
        <v>1</v>
      </c>
      <c r="CJ27" s="87"/>
      <c r="CK27" s="87">
        <v>1</v>
      </c>
      <c r="CL27" s="88">
        <v>1</v>
      </c>
      <c r="CM27" s="76"/>
      <c r="CN27" s="87"/>
      <c r="CO27" s="87"/>
      <c r="CP27" s="87">
        <v>24</v>
      </c>
      <c r="CQ27" s="87">
        <v>81</v>
      </c>
      <c r="CR27" s="73">
        <f>((CI$10*SUM(CI27:CL27))+((CM27*CM$10+CN27*CN$10+CO27*CO$10+CP27*CP$10+CQ27*CQ$10)/$E27))/2</f>
        <v>8.4642857142857153</v>
      </c>
      <c r="CS27" s="86">
        <v>1</v>
      </c>
      <c r="CT27" s="87">
        <v>1</v>
      </c>
      <c r="CU27" s="87"/>
      <c r="CV27" s="89">
        <v>1</v>
      </c>
      <c r="CW27" s="89">
        <v>1</v>
      </c>
      <c r="CX27" s="89"/>
      <c r="CY27" s="88">
        <v>1</v>
      </c>
      <c r="CZ27" s="76"/>
      <c r="DA27" s="87"/>
      <c r="DB27" s="87"/>
      <c r="DC27" s="87">
        <v>24</v>
      </c>
      <c r="DD27" s="87">
        <v>81</v>
      </c>
      <c r="DE27" s="73">
        <f>((CS$10*SUM(CS27:CY27))+((CZ27*CZ$10+DA27*DA$10+DB27*DB$10+DC27*DC$10+DD27*DD$10)/$E27))/2</f>
        <v>8.2842857142857138</v>
      </c>
      <c r="DF27" s="86">
        <v>1</v>
      </c>
      <c r="DG27" s="87">
        <v>1</v>
      </c>
      <c r="DH27" s="87">
        <v>1</v>
      </c>
      <c r="DI27" s="89"/>
      <c r="DJ27" s="89"/>
      <c r="DK27" s="88"/>
      <c r="DL27" s="76"/>
      <c r="DM27" s="87"/>
      <c r="DN27" s="87"/>
      <c r="DO27" s="87"/>
      <c r="DP27" s="87">
        <v>24</v>
      </c>
      <c r="DQ27" s="87">
        <v>81</v>
      </c>
      <c r="DR27" s="73">
        <f>((DF$10*SUM(DF27:DK27))+((DM27*DM$10+DN27*DN$10+DO27*DO$10+DP27*DP$10+DQ27*DQ$10)/$E27))/2</f>
        <v>7.211785714285714</v>
      </c>
      <c r="DS27" s="86">
        <v>1</v>
      </c>
      <c r="DT27" s="87"/>
      <c r="DU27" s="87"/>
      <c r="DV27" s="88">
        <v>1</v>
      </c>
      <c r="DW27" s="76"/>
      <c r="DX27" s="87"/>
      <c r="DY27" s="87">
        <v>21</v>
      </c>
      <c r="DZ27" s="87">
        <v>63</v>
      </c>
      <c r="EA27" s="87">
        <v>21</v>
      </c>
      <c r="EB27" s="73">
        <f>((DS$10*SUM(DS27:DV27))+((DW27*DW$10+DX27*DX$10+DY27*DY$10+DZ27*DZ$10+EA27*EA$10)/$E27))/2</f>
        <v>6.25</v>
      </c>
      <c r="EC27" s="86">
        <v>1</v>
      </c>
      <c r="ED27" s="87">
        <v>1</v>
      </c>
      <c r="EE27" s="87"/>
      <c r="EF27" s="87"/>
      <c r="EG27" s="87"/>
      <c r="EH27" s="87"/>
      <c r="EI27" s="87"/>
      <c r="EJ27" s="88">
        <v>1</v>
      </c>
      <c r="EK27" s="76"/>
      <c r="EL27" s="87"/>
      <c r="EM27" s="87">
        <v>25</v>
      </c>
      <c r="EN27" s="87">
        <v>54</v>
      </c>
      <c r="EO27" s="87">
        <v>26</v>
      </c>
      <c r="EP27" s="73">
        <f>((EC$10*SUM(EC27:EJ27))+((EK27*EK$10+EL27*EL$10+EM27*EM$10+EN27*EN$10+EO27*EO$10)/$E27))/2</f>
        <v>5.6369047619047619</v>
      </c>
      <c r="EQ27" s="30">
        <f>(BS27+CH27+CR27+DE27+DR27+EB27+EP27)/7</f>
        <v>6.4654251700680261</v>
      </c>
      <c r="ER27" s="87"/>
      <c r="ES27" s="87"/>
      <c r="ET27" s="87"/>
      <c r="EU27" s="88">
        <v>105</v>
      </c>
      <c r="EV27" s="73">
        <f>(ER27*ER$10+ES27*ES$10+ET27*ET$10+EU27*EU$10)/$E27</f>
        <v>10</v>
      </c>
      <c r="EW27" s="74">
        <f>(SUM(ES27:EU27)/$E27)</f>
        <v>1</v>
      </c>
      <c r="EX27" s="87"/>
      <c r="EY27" s="87"/>
      <c r="EZ27" s="87">
        <v>25</v>
      </c>
      <c r="FA27" s="87">
        <v>80</v>
      </c>
      <c r="FB27" s="73">
        <f>(EX27*EX$10+EY27*EY$10+EZ27*EZ$10+FA27*FA$10)/$E27</f>
        <v>9.4047619047619051</v>
      </c>
      <c r="FC27" s="74">
        <f>(SUM(EY27:FA27)/$E27)</f>
        <v>1</v>
      </c>
      <c r="FD27" s="30">
        <f>(EV27+FB27)/2</f>
        <v>9.7023809523809526</v>
      </c>
      <c r="FE27" s="75">
        <f>(SUM(ES27:EU27)+SUM(EY27:FA27))/($E27*2)</f>
        <v>1</v>
      </c>
      <c r="FF27" s="87"/>
      <c r="FG27" s="87">
        <v>21</v>
      </c>
      <c r="FH27" s="87">
        <v>30</v>
      </c>
      <c r="FI27" s="88">
        <v>54</v>
      </c>
      <c r="FJ27" s="73">
        <f>(FF27*FF$10+FG27*FG$10+FH27*FH$10+FI27*FI$10)/$E27</f>
        <v>8.2857142857142865</v>
      </c>
      <c r="FK27" s="74">
        <f>(SUM(FG27:FI27)/$E27)</f>
        <v>1</v>
      </c>
      <c r="FL27" s="87"/>
      <c r="FM27" s="87"/>
      <c r="FN27" s="87">
        <v>15</v>
      </c>
      <c r="FO27" s="87">
        <v>90</v>
      </c>
      <c r="FP27" s="73">
        <f>(FL27*FL$10+FM27*FM$10+FN27*FN$10+FO27*FO$10)/$E27</f>
        <v>9.6428571428571423</v>
      </c>
      <c r="FQ27" s="74">
        <f>(SUM(FM27:FO27)/$E27)</f>
        <v>1</v>
      </c>
      <c r="FR27" s="87"/>
      <c r="FS27" s="87"/>
      <c r="FT27" s="87">
        <v>24</v>
      </c>
      <c r="FU27" s="87">
        <v>81</v>
      </c>
      <c r="FV27" s="73">
        <f>(FR27*FR$10+FS27*FS$10+FT27*FT$10+FU27*FU$10)/$E27</f>
        <v>9.4285714285714288</v>
      </c>
      <c r="FW27" s="74">
        <f>(SUM(FS27:FU27)/$E27)</f>
        <v>1</v>
      </c>
      <c r="FX27" s="30">
        <f>(FJ27+FP27+FV27)/3</f>
        <v>9.1190476190476204</v>
      </c>
      <c r="FY27" s="75">
        <f>(SUM(FG27:FI27)+SUM(FM27:FO27)+SUM(FS27:FU27))/($E27*3)</f>
        <v>1</v>
      </c>
    </row>
    <row r="28" spans="1:181" ht="63.75">
      <c r="A28" s="15">
        <v>16</v>
      </c>
      <c r="B28" s="87">
        <v>117</v>
      </c>
      <c r="C28" s="70" t="s">
        <v>151</v>
      </c>
      <c r="D28" s="87">
        <v>7107</v>
      </c>
      <c r="E28" s="87">
        <v>1020</v>
      </c>
      <c r="F28" s="87">
        <v>1</v>
      </c>
      <c r="G28" s="87">
        <v>1</v>
      </c>
      <c r="H28" s="87">
        <v>1</v>
      </c>
      <c r="I28" s="87">
        <v>1</v>
      </c>
      <c r="J28" s="87">
        <v>1</v>
      </c>
      <c r="K28" s="87">
        <v>1</v>
      </c>
      <c r="L28" s="87">
        <v>1</v>
      </c>
      <c r="M28" s="87"/>
      <c r="N28" s="87"/>
      <c r="O28" s="87"/>
      <c r="P28" s="87">
        <v>49</v>
      </c>
      <c r="Q28" s="88">
        <v>971</v>
      </c>
      <c r="R28" s="71">
        <f>((F$10*SUM(F28:L28))+((M28*M$10+N28*N$10+O28*O$10+P28*P$10+Q28*Q$10)/$E28))/2</f>
        <v>9.909950980392157</v>
      </c>
      <c r="S28" s="87">
        <v>1</v>
      </c>
      <c r="T28" s="87">
        <v>1</v>
      </c>
      <c r="U28" s="87">
        <v>1</v>
      </c>
      <c r="V28" s="87">
        <v>1</v>
      </c>
      <c r="W28" s="87">
        <v>1</v>
      </c>
      <c r="X28" s="87">
        <v>1</v>
      </c>
      <c r="Y28" s="87">
        <v>1</v>
      </c>
      <c r="Z28" s="87">
        <v>1</v>
      </c>
      <c r="AA28" s="87">
        <v>1</v>
      </c>
      <c r="AB28" s="87">
        <v>1</v>
      </c>
      <c r="AC28" s="87"/>
      <c r="AD28" s="87"/>
      <c r="AE28" s="87"/>
      <c r="AF28" s="87"/>
      <c r="AG28" s="87">
        <v>1020</v>
      </c>
      <c r="AH28" s="72">
        <f>((S$10*SUM(S28:AB28))+((AC28*AC$10+AD28*AD$10+AE28*AE$10+AF28*AF$10+AG28*AG$10)/$E28))/2</f>
        <v>10</v>
      </c>
      <c r="AI28" s="87">
        <v>1</v>
      </c>
      <c r="AJ28" s="87">
        <v>1</v>
      </c>
      <c r="AK28" s="87">
        <v>1</v>
      </c>
      <c r="AL28" s="87"/>
      <c r="AM28" s="87"/>
      <c r="AN28" s="87"/>
      <c r="AO28" s="87"/>
      <c r="AP28" s="87">
        <v>501</v>
      </c>
      <c r="AQ28" s="88">
        <v>519</v>
      </c>
      <c r="AR28" s="73">
        <f>((AI$10*SUM(AI28:AL28))+((AM28*AM$10+AN28*AN$10+AO28*AO$10+AP28*AP$10+AQ28*AQ$10)/$E28))/2</f>
        <v>8.1360294117647065</v>
      </c>
      <c r="AS28" s="87">
        <v>1</v>
      </c>
      <c r="AT28" s="87">
        <v>1</v>
      </c>
      <c r="AU28" s="87"/>
      <c r="AV28" s="87"/>
      <c r="AW28" s="87"/>
      <c r="AX28" s="87"/>
      <c r="AY28" s="87">
        <v>733</v>
      </c>
      <c r="AZ28" s="87">
        <v>287</v>
      </c>
      <c r="BA28" s="88"/>
      <c r="BB28" s="73">
        <f>((AS$10*SUM(AS28:AV28))+((AW28*AW$10+AX28*AX$10+AY28*AY$10+AZ28*AZ$10+BA28*BA$10)/$E28))/2</f>
        <v>5.3517156862745097</v>
      </c>
      <c r="BC28" s="30">
        <f>(R28+AH28+AR28+BB28)/4</f>
        <v>8.3494240196078433</v>
      </c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76"/>
      <c r="BO28" s="87"/>
      <c r="BP28" s="87">
        <v>155</v>
      </c>
      <c r="BQ28" s="87">
        <v>304</v>
      </c>
      <c r="BR28" s="89">
        <v>561</v>
      </c>
      <c r="BS28" s="73">
        <f>((BD$10*SUM(BD28:BM28))+((BN28*BN$10+BO28*BO$10+BP28*BP$10+BQ28*BQ$10+BR28*BR$10)/$E28))/2</f>
        <v>4.2475490196078427</v>
      </c>
      <c r="BT28" s="87">
        <v>1</v>
      </c>
      <c r="BU28" s="87"/>
      <c r="BV28" s="87">
        <v>1</v>
      </c>
      <c r="BW28" s="87">
        <v>1</v>
      </c>
      <c r="BX28" s="87"/>
      <c r="BY28" s="87"/>
      <c r="BZ28" s="87">
        <v>1</v>
      </c>
      <c r="CA28" s="87"/>
      <c r="CB28" s="87"/>
      <c r="CC28" s="87"/>
      <c r="CD28" s="87">
        <v>498</v>
      </c>
      <c r="CE28" s="89">
        <v>522</v>
      </c>
      <c r="CF28" s="89">
        <v>1020</v>
      </c>
      <c r="CG28" s="89"/>
      <c r="CH28" s="72">
        <f>((BT$10*SUM(BT28:BZ28))+((CB$10*CB28+CC28*CC$10+CD28*CD$10+CE28*CE$10+CF28*CF$10+CG28*CG$10)/(2*$E28)))/2</f>
        <v>4.4298529411764704</v>
      </c>
      <c r="CI28" s="87">
        <v>1</v>
      </c>
      <c r="CJ28" s="87">
        <v>1</v>
      </c>
      <c r="CK28" s="87">
        <v>1</v>
      </c>
      <c r="CL28" s="87">
        <v>1</v>
      </c>
      <c r="CM28" s="87"/>
      <c r="CN28" s="87"/>
      <c r="CO28" s="87"/>
      <c r="CP28" s="87"/>
      <c r="CQ28" s="87">
        <v>1020</v>
      </c>
      <c r="CR28" s="73">
        <f>((CI$10*SUM(CI28:CL28))+((CM28*CM$10+CN28*CN$10+CO28*CO$10+CP28*CP$10+CQ28*CQ$10)/$E28))/2</f>
        <v>10</v>
      </c>
      <c r="CS28" s="87">
        <v>1</v>
      </c>
      <c r="CT28" s="87">
        <v>1</v>
      </c>
      <c r="CU28" s="87">
        <v>1</v>
      </c>
      <c r="CV28" s="87">
        <v>1</v>
      </c>
      <c r="CW28" s="87">
        <v>1</v>
      </c>
      <c r="CX28" s="87">
        <v>1</v>
      </c>
      <c r="CY28" s="87">
        <v>1</v>
      </c>
      <c r="CZ28" s="87"/>
      <c r="DA28" s="87"/>
      <c r="DB28" s="87"/>
      <c r="DC28" s="87"/>
      <c r="DD28" s="87">
        <v>1020</v>
      </c>
      <c r="DE28" s="73">
        <f>((CS$10*SUM(CS28:CY28))+((CZ28*CZ$10+DA28*DA$10+DB28*DB$10+DC28*DC$10+DD28*DD$10)/$E28))/2</f>
        <v>9.9979999999999993</v>
      </c>
      <c r="DF28" s="87">
        <v>1</v>
      </c>
      <c r="DG28" s="87">
        <v>1</v>
      </c>
      <c r="DH28" s="87">
        <v>1</v>
      </c>
      <c r="DI28" s="87">
        <v>1</v>
      </c>
      <c r="DJ28" s="87"/>
      <c r="DK28" s="87"/>
      <c r="DL28" s="87"/>
      <c r="DM28" s="87"/>
      <c r="DN28" s="87"/>
      <c r="DO28" s="87"/>
      <c r="DP28" s="87"/>
      <c r="DQ28" s="87">
        <v>1020</v>
      </c>
      <c r="DR28" s="73">
        <f>((DF$10*SUM(DF28:DK28))+((DM28*DM$10+DN28*DN$10+DO28*DO$10+DP28*DP$10+DQ28*DQ$10)/$E28))/2</f>
        <v>8.33</v>
      </c>
      <c r="DS28" s="87">
        <v>1</v>
      </c>
      <c r="DT28" s="87"/>
      <c r="DU28" s="87"/>
      <c r="DV28" s="87">
        <v>1</v>
      </c>
      <c r="DW28" s="87"/>
      <c r="DX28" s="87"/>
      <c r="DY28" s="87"/>
      <c r="DZ28" s="87">
        <v>1020</v>
      </c>
      <c r="EA28" s="87"/>
      <c r="EB28" s="73">
        <f>((DS$10*SUM(DS28:DV28))+((DW28*DW$10+DX28*DX$10+DY28*DY$10+DZ28*DZ$10+EA28*EA$10)/$E28))/2</f>
        <v>6.25</v>
      </c>
      <c r="EC28" s="87">
        <v>1</v>
      </c>
      <c r="ED28" s="87"/>
      <c r="EE28" s="87"/>
      <c r="EF28" s="87"/>
      <c r="EG28" s="87"/>
      <c r="EH28" s="87">
        <v>1</v>
      </c>
      <c r="EI28" s="87">
        <v>1</v>
      </c>
      <c r="EJ28" s="87">
        <v>1</v>
      </c>
      <c r="EK28" s="87"/>
      <c r="EL28" s="87"/>
      <c r="EM28" s="87"/>
      <c r="EN28" s="87">
        <v>501</v>
      </c>
      <c r="EO28" s="87">
        <v>519</v>
      </c>
      <c r="EP28" s="73">
        <f>((EC$10*SUM(EC28:EJ28))+((EK28*EK$10+EL28*EL$10+EM28*EM$10+EN28*EN$10+EO28*EO$10)/$E28))/2</f>
        <v>6.8860294117647056</v>
      </c>
      <c r="EQ28" s="30">
        <f>(BS28+CH28+CR28+DE28+DR28+EB28+EP28)/7</f>
        <v>7.1630616246498588</v>
      </c>
      <c r="ER28" s="87"/>
      <c r="ES28" s="87"/>
      <c r="ET28" s="87"/>
      <c r="EU28" s="87">
        <v>1020</v>
      </c>
      <c r="EV28" s="73">
        <f>(ER28*ER$10+ES28*ES$10+ET28*ET$10+EU28*EU$10)/$E28</f>
        <v>10</v>
      </c>
      <c r="EW28" s="74">
        <f>(SUM(ES28:EU28)/$E28)</f>
        <v>1</v>
      </c>
      <c r="EX28" s="87"/>
      <c r="EY28" s="87"/>
      <c r="EZ28" s="87"/>
      <c r="FA28" s="87">
        <v>1020</v>
      </c>
      <c r="FB28" s="73">
        <f>(EX28*EX$10+EY28*EY$10+EZ28*EZ$10+FA28*FA$10)/$E28</f>
        <v>10</v>
      </c>
      <c r="FC28" s="74">
        <f>(SUM(EY28:FA28)/$E28)</f>
        <v>1</v>
      </c>
      <c r="FD28" s="30">
        <f>(EV28+FB28)/2</f>
        <v>10</v>
      </c>
      <c r="FE28" s="75">
        <f>(SUM(ES28:EU28)+SUM(EY28:FA28))/($E28*2)</f>
        <v>1</v>
      </c>
      <c r="FF28" s="87"/>
      <c r="FG28" s="87"/>
      <c r="FH28" s="87"/>
      <c r="FI28" s="87">
        <v>1020</v>
      </c>
      <c r="FJ28" s="73">
        <f>(FF28*FF$10+FG28*FG$10+FH28*FH$10+FI28*FI$10)/$E28</f>
        <v>10</v>
      </c>
      <c r="FK28" s="74">
        <f>(SUM(FG28:FI28)/$E28)</f>
        <v>1</v>
      </c>
      <c r="FL28" s="87"/>
      <c r="FM28" s="87"/>
      <c r="FN28" s="87"/>
      <c r="FO28" s="87">
        <v>1020</v>
      </c>
      <c r="FP28" s="73">
        <f>(FL28*FL$10+FM28*FM$10+FN28*FN$10+FO28*FO$10)/$E28</f>
        <v>10</v>
      </c>
      <c r="FQ28" s="74">
        <f>(SUM(FM28:FO28)/$E28)</f>
        <v>1</v>
      </c>
      <c r="FR28" s="87"/>
      <c r="FS28" s="87"/>
      <c r="FT28" s="87"/>
      <c r="FU28" s="87">
        <v>1020</v>
      </c>
      <c r="FV28" s="73">
        <f>(FR28*FR$10+FS28*FS$10+FT28*FT$10+FU28*FU$10)/$E28</f>
        <v>10</v>
      </c>
      <c r="FW28" s="74">
        <f>(SUM(FS28:FU28)/$E28)</f>
        <v>1</v>
      </c>
      <c r="FX28" s="30">
        <f>(FJ28+FP28+FV28)/3</f>
        <v>10</v>
      </c>
      <c r="FY28" s="75">
        <f>(SUM(FG28:FI28)+SUM(FM28:FO28)+SUM(FS28:FU28))/($E28*3)</f>
        <v>1</v>
      </c>
    </row>
    <row r="29" spans="1:181" ht="63.75">
      <c r="A29" s="15">
        <v>17</v>
      </c>
      <c r="B29" s="87">
        <v>118</v>
      </c>
      <c r="C29" s="70" t="s">
        <v>152</v>
      </c>
      <c r="D29" s="87">
        <v>3000</v>
      </c>
      <c r="E29" s="87">
        <v>300</v>
      </c>
      <c r="F29" s="87">
        <v>1</v>
      </c>
      <c r="G29" s="87">
        <v>1</v>
      </c>
      <c r="H29" s="87">
        <v>1</v>
      </c>
      <c r="I29" s="87">
        <v>1</v>
      </c>
      <c r="J29" s="87">
        <v>1</v>
      </c>
      <c r="K29" s="87">
        <v>1</v>
      </c>
      <c r="L29" s="87">
        <v>1</v>
      </c>
      <c r="M29" s="86">
        <v>1</v>
      </c>
      <c r="N29" s="87">
        <v>3</v>
      </c>
      <c r="O29" s="87">
        <v>11</v>
      </c>
      <c r="P29" s="87">
        <v>21</v>
      </c>
      <c r="Q29" s="88">
        <v>264</v>
      </c>
      <c r="R29" s="71">
        <f>((F$10*SUM(F29:L29))+((M29*M$10+N29*N$10+O29*O$10+P29*P$10+Q29*Q$10)/$E29))/2</f>
        <v>9.7366666666666664</v>
      </c>
      <c r="S29" s="87">
        <v>1</v>
      </c>
      <c r="T29" s="87">
        <v>1</v>
      </c>
      <c r="U29" s="87">
        <v>1</v>
      </c>
      <c r="V29" s="87">
        <v>1</v>
      </c>
      <c r="W29" s="87">
        <v>1</v>
      </c>
      <c r="X29" s="87">
        <v>1</v>
      </c>
      <c r="Y29" s="87">
        <v>1</v>
      </c>
      <c r="Z29" s="87">
        <v>1</v>
      </c>
      <c r="AA29" s="87">
        <v>1</v>
      </c>
      <c r="AB29" s="87">
        <v>1</v>
      </c>
      <c r="AC29" s="86"/>
      <c r="AD29" s="87"/>
      <c r="AE29" s="87">
        <v>10</v>
      </c>
      <c r="AF29" s="87">
        <v>18</v>
      </c>
      <c r="AG29" s="89">
        <v>272</v>
      </c>
      <c r="AH29" s="72">
        <f>((S$10*SUM(S29:AB29))+((AC29*AC$10+AD29*AD$10+AE29*AE$10+AF29*AF$10+AG29*AG$10)/$E29))/2</f>
        <v>9.8416666666666668</v>
      </c>
      <c r="AI29" s="87">
        <v>1</v>
      </c>
      <c r="AJ29" s="87">
        <v>1</v>
      </c>
      <c r="AK29" s="87">
        <v>1</v>
      </c>
      <c r="AL29" s="87">
        <v>1</v>
      </c>
      <c r="AM29" s="86">
        <v>1</v>
      </c>
      <c r="AN29" s="87">
        <v>1</v>
      </c>
      <c r="AO29" s="87">
        <v>7</v>
      </c>
      <c r="AP29" s="87">
        <v>25</v>
      </c>
      <c r="AQ29" s="88">
        <v>266</v>
      </c>
      <c r="AR29" s="73">
        <f>((AI$10*SUM(AI29:AL29))+((AM29*AM$10+AN29*AN$10+AO29*AO$10+AP29*AP$10+AQ29*AQ$10)/$E29))/2</f>
        <v>9.8083333333333336</v>
      </c>
      <c r="AS29" s="87">
        <v>1</v>
      </c>
      <c r="AT29" s="87"/>
      <c r="AU29" s="87">
        <v>1</v>
      </c>
      <c r="AV29" s="87"/>
      <c r="AW29" s="86">
        <v>1</v>
      </c>
      <c r="AX29" s="87">
        <v>1</v>
      </c>
      <c r="AY29" s="87">
        <v>6</v>
      </c>
      <c r="AZ29" s="87">
        <v>31</v>
      </c>
      <c r="BA29" s="88">
        <v>261</v>
      </c>
      <c r="BB29" s="73">
        <f>((AS$10*SUM(AS29:AV29))+((AW29*AW$10+AX29*AX$10+AY29*AY$10+AZ29*AZ$10+BA29*BA$10)/$E29))/2</f>
        <v>7.291666666666667</v>
      </c>
      <c r="BC29" s="30">
        <f>(R29+AH29+AR29+BB29)/4</f>
        <v>9.1695833333333336</v>
      </c>
      <c r="BD29" s="87">
        <v>1</v>
      </c>
      <c r="BE29" s="87">
        <v>1</v>
      </c>
      <c r="BF29" s="87">
        <v>1</v>
      </c>
      <c r="BG29" s="87"/>
      <c r="BH29" s="87"/>
      <c r="BI29" s="87">
        <v>1</v>
      </c>
      <c r="BJ29" s="87"/>
      <c r="BK29" s="87"/>
      <c r="BL29" s="87"/>
      <c r="BM29" s="87">
        <v>1</v>
      </c>
      <c r="BN29" s="76">
        <v>3</v>
      </c>
      <c r="BO29" s="87">
        <v>8</v>
      </c>
      <c r="BP29" s="87">
        <v>13</v>
      </c>
      <c r="BQ29" s="87">
        <v>61</v>
      </c>
      <c r="BR29" s="89">
        <v>215</v>
      </c>
      <c r="BS29" s="73">
        <f>((BD$10*SUM(BD29:BM29))+((BN29*BN$10+BO29*BO$10+BP29*BP$10+BQ29*BQ$10+BR29*BR$10)/$E29))/2</f>
        <v>6.9874999999999998</v>
      </c>
      <c r="BT29" s="87">
        <v>1</v>
      </c>
      <c r="BU29" s="87">
        <v>1</v>
      </c>
      <c r="BV29" s="87">
        <v>1</v>
      </c>
      <c r="BW29" s="87">
        <v>1</v>
      </c>
      <c r="BX29" s="87">
        <v>1</v>
      </c>
      <c r="BY29" s="87"/>
      <c r="BZ29" s="87">
        <v>1</v>
      </c>
      <c r="CA29" s="76">
        <v>3</v>
      </c>
      <c r="CB29" s="87">
        <v>10</v>
      </c>
      <c r="CC29" s="87">
        <v>4</v>
      </c>
      <c r="CD29" s="87">
        <v>20</v>
      </c>
      <c r="CE29" s="89">
        <v>263</v>
      </c>
      <c r="CF29" s="89">
        <v>300</v>
      </c>
      <c r="CG29" s="89"/>
      <c r="CH29" s="72">
        <f>((BT$10*SUM(BT29:BZ29))+((CB$10*CB29+CC29*CC$10+CD29*CD$10+CE29*CE$10+CF29*CF$10+CG29*CG$10)/(2*$E29)))/2</f>
        <v>6.0545833333333334</v>
      </c>
      <c r="CI29" s="87">
        <v>1</v>
      </c>
      <c r="CJ29" s="87">
        <v>1</v>
      </c>
      <c r="CK29" s="87">
        <v>1</v>
      </c>
      <c r="CL29" s="87">
        <v>1</v>
      </c>
      <c r="CM29" s="87"/>
      <c r="CN29" s="76">
        <v>7</v>
      </c>
      <c r="CO29" s="87">
        <v>15</v>
      </c>
      <c r="CP29" s="87">
        <v>20</v>
      </c>
      <c r="CQ29" s="87">
        <v>258</v>
      </c>
      <c r="CR29" s="73">
        <f>((CI$10*SUM(CI29:CL29))+((CM29*CM$10+CN29*CN$10+CO29*CO$10+CP29*CP$10+CQ29*CQ$10)/$E29))/2</f>
        <v>9.7041666666666657</v>
      </c>
      <c r="CS29" s="87">
        <v>1</v>
      </c>
      <c r="CT29" s="87">
        <v>1</v>
      </c>
      <c r="CU29" s="87">
        <v>1</v>
      </c>
      <c r="CV29" s="87">
        <v>1</v>
      </c>
      <c r="CW29" s="87">
        <v>1</v>
      </c>
      <c r="CX29" s="87"/>
      <c r="CY29" s="87"/>
      <c r="CZ29" s="76"/>
      <c r="DA29" s="87">
        <v>1</v>
      </c>
      <c r="DB29" s="87">
        <v>5</v>
      </c>
      <c r="DC29" s="87">
        <v>12</v>
      </c>
      <c r="DD29" s="87">
        <v>282</v>
      </c>
      <c r="DE29" s="73">
        <f>((CS$10*SUM(CS29:CY29))+((CZ29*CZ$10+DA29*DA$10+DB29*DB$10+DC29*DC$10+DD29*DD$10)/$E29))/2</f>
        <v>8.4614999999999991</v>
      </c>
      <c r="DF29" s="87">
        <v>1</v>
      </c>
      <c r="DG29" s="87">
        <v>1</v>
      </c>
      <c r="DH29" s="87">
        <v>1</v>
      </c>
      <c r="DI29" s="87">
        <v>1</v>
      </c>
      <c r="DJ29" s="87">
        <v>1</v>
      </c>
      <c r="DK29" s="87">
        <v>1</v>
      </c>
      <c r="DL29" s="76"/>
      <c r="DM29" s="87"/>
      <c r="DN29" s="87"/>
      <c r="DO29" s="87">
        <v>7</v>
      </c>
      <c r="DP29" s="87">
        <v>14</v>
      </c>
      <c r="DQ29" s="87">
        <v>279</v>
      </c>
      <c r="DR29" s="73">
        <f>((DF$10*SUM(DF29:DK29))+((DM29*DM$10+DN29*DN$10+DO29*DO$10+DP29*DP$10+DQ29*DQ$10)/$E29))/2</f>
        <v>9.8783333333333339</v>
      </c>
      <c r="DS29" s="87">
        <v>1</v>
      </c>
      <c r="DT29" s="87">
        <v>1</v>
      </c>
      <c r="DU29" s="87"/>
      <c r="DV29" s="87">
        <v>1</v>
      </c>
      <c r="DW29" s="76"/>
      <c r="DX29" s="87"/>
      <c r="DY29" s="87">
        <v>8</v>
      </c>
      <c r="DZ29" s="87">
        <v>57</v>
      </c>
      <c r="EA29" s="87">
        <v>235</v>
      </c>
      <c r="EB29" s="73">
        <f>((DS$10*SUM(DS29:DV29))+((DW29*DW$10+DX29*DX$10+DY29*DY$10+DZ29*DZ$10+EA29*EA$10)/$E29))/2</f>
        <v>8.4458333333333329</v>
      </c>
      <c r="EC29" s="87">
        <v>1</v>
      </c>
      <c r="ED29" s="87"/>
      <c r="EE29" s="87"/>
      <c r="EF29" s="87"/>
      <c r="EG29" s="87"/>
      <c r="EH29" s="87">
        <v>1</v>
      </c>
      <c r="EI29" s="87">
        <v>1</v>
      </c>
      <c r="EJ29" s="87">
        <v>1</v>
      </c>
      <c r="EK29" s="76">
        <v>1</v>
      </c>
      <c r="EL29" s="87">
        <v>9</v>
      </c>
      <c r="EM29" s="87">
        <v>8</v>
      </c>
      <c r="EN29" s="87">
        <v>106</v>
      </c>
      <c r="EO29" s="87">
        <v>176</v>
      </c>
      <c r="EP29" s="73">
        <f>((EC$10*SUM(EC29:EJ29))+((EK29*EK$10+EL29*EL$10+EM29*EM$10+EN29*EN$10+EO29*EO$10)/$E29))/2</f>
        <v>6.8624999999999998</v>
      </c>
      <c r="EQ29" s="30">
        <f>(BS29+CH29+CR29+DE29+DR29+EB29+EP29)/7</f>
        <v>8.0563452380952381</v>
      </c>
      <c r="ER29" s="86"/>
      <c r="ES29" s="87">
        <v>2</v>
      </c>
      <c r="ET29" s="87">
        <v>8</v>
      </c>
      <c r="EU29" s="87">
        <v>290</v>
      </c>
      <c r="EV29" s="73">
        <f>(ER29*ER$10+ES29*ES$10+ET29*ET$10+EU29*EU$10)/$E29</f>
        <v>9.9</v>
      </c>
      <c r="EW29" s="74">
        <f>(SUM(ES29:EU29)/$E29)</f>
        <v>1</v>
      </c>
      <c r="EX29" s="76"/>
      <c r="EY29" s="87"/>
      <c r="EZ29" s="87">
        <v>5</v>
      </c>
      <c r="FA29" s="87">
        <v>295</v>
      </c>
      <c r="FB29" s="73">
        <f>(EX29*EX$10+EY29*EY$10+EZ29*EZ$10+FA29*FA$10)/$E29</f>
        <v>9.9583333333333339</v>
      </c>
      <c r="FC29" s="74">
        <f>(SUM(EY29:FA29)/$E29)</f>
        <v>1</v>
      </c>
      <c r="FD29" s="30">
        <f>(EV29+FB29)/2</f>
        <v>9.9291666666666671</v>
      </c>
      <c r="FE29" s="75">
        <f>(SUM(ES29:EU29)+SUM(EY29:FA29))/($E29*2)</f>
        <v>1</v>
      </c>
      <c r="FF29" s="76">
        <v>5</v>
      </c>
      <c r="FG29" s="87">
        <v>3</v>
      </c>
      <c r="FH29" s="87">
        <v>5</v>
      </c>
      <c r="FI29" s="87">
        <v>287</v>
      </c>
      <c r="FJ29" s="73">
        <f>(FF29*FF$10+FG29*FG$10+FH29*FH$10+FI29*FI$10)/$E29</f>
        <v>9.7416666666666671</v>
      </c>
      <c r="FK29" s="74">
        <f>(SUM(FG29:FI29)/$E29)</f>
        <v>0.98333333333333328</v>
      </c>
      <c r="FL29" s="76"/>
      <c r="FM29" s="87"/>
      <c r="FN29" s="87">
        <v>8</v>
      </c>
      <c r="FO29" s="87">
        <v>292</v>
      </c>
      <c r="FP29" s="73">
        <f>(FL29*FL$10+FM29*FM$10+FN29*FN$10+FO29*FO$10)/$E29</f>
        <v>9.9333333333333336</v>
      </c>
      <c r="FQ29" s="74">
        <f>(SUM(FM29:FO29)/$E29)</f>
        <v>1</v>
      </c>
      <c r="FR29" s="76"/>
      <c r="FS29" s="87">
        <v>1</v>
      </c>
      <c r="FT29" s="87">
        <v>6</v>
      </c>
      <c r="FU29" s="87">
        <v>293</v>
      </c>
      <c r="FV29" s="73">
        <f>(FR29*FR$10+FS29*FS$10+FT29*FT$10+FU29*FU$10)/$E29</f>
        <v>9.9333333333333336</v>
      </c>
      <c r="FW29" s="74">
        <f>(SUM(FS29:FU29)/$E29)</f>
        <v>1</v>
      </c>
      <c r="FX29" s="30">
        <f>(FJ29+FP29+FV29)/3</f>
        <v>9.8694444444444454</v>
      </c>
      <c r="FY29" s="75">
        <f>(SUM(FG29:FI29)+SUM(FM29:FO29)+SUM(FS29:FU29))/($E29*3)</f>
        <v>0.99444444444444446</v>
      </c>
    </row>
    <row r="30" spans="1:181" ht="63.75">
      <c r="A30" s="15">
        <v>18</v>
      </c>
      <c r="B30" s="87">
        <v>119</v>
      </c>
      <c r="C30" s="70" t="s">
        <v>153</v>
      </c>
      <c r="D30" s="87">
        <v>3150</v>
      </c>
      <c r="E30" s="87">
        <v>315</v>
      </c>
      <c r="F30" s="87">
        <v>1</v>
      </c>
      <c r="G30" s="87">
        <v>1</v>
      </c>
      <c r="H30" s="87">
        <v>1</v>
      </c>
      <c r="I30" s="87">
        <v>1</v>
      </c>
      <c r="J30" s="87">
        <v>1</v>
      </c>
      <c r="K30" s="87">
        <v>1</v>
      </c>
      <c r="L30" s="87">
        <v>1</v>
      </c>
      <c r="M30" s="87"/>
      <c r="N30" s="87"/>
      <c r="O30" s="87">
        <v>1</v>
      </c>
      <c r="P30" s="87">
        <v>25</v>
      </c>
      <c r="Q30" s="87">
        <v>289</v>
      </c>
      <c r="R30" s="71">
        <f>((F$10*SUM(F30:L30))+((M30*M$10+N30*N$10+O30*O$10+P30*P$10+Q30*Q$10)/$E30))/2</f>
        <v>9.862857142857143</v>
      </c>
      <c r="S30" s="87">
        <v>1</v>
      </c>
      <c r="T30" s="87">
        <v>1</v>
      </c>
      <c r="U30" s="87">
        <v>1</v>
      </c>
      <c r="V30" s="87">
        <v>1</v>
      </c>
      <c r="W30" s="87">
        <v>1</v>
      </c>
      <c r="X30" s="87">
        <v>1</v>
      </c>
      <c r="Y30" s="87">
        <v>1</v>
      </c>
      <c r="Z30" s="87">
        <v>1</v>
      </c>
      <c r="AA30" s="87">
        <v>1</v>
      </c>
      <c r="AB30" s="87">
        <v>1</v>
      </c>
      <c r="AC30" s="87"/>
      <c r="AD30" s="87"/>
      <c r="AE30" s="87"/>
      <c r="AF30" s="87">
        <v>55</v>
      </c>
      <c r="AG30" s="87">
        <v>260</v>
      </c>
      <c r="AH30" s="72">
        <f>((S$10*SUM(S30:AB30))+((AC30*AC$10+AD30*AD$10+AE30*AE$10+AF30*AF$10+AG30*AG$10)/$E30))/2</f>
        <v>9.7817460317460316</v>
      </c>
      <c r="AI30" s="87">
        <v>1</v>
      </c>
      <c r="AJ30" s="87">
        <v>1</v>
      </c>
      <c r="AK30" s="87">
        <v>1</v>
      </c>
      <c r="AL30" s="87">
        <v>1</v>
      </c>
      <c r="AM30" s="87"/>
      <c r="AN30" s="87"/>
      <c r="AO30" s="87"/>
      <c r="AP30" s="87">
        <v>36</v>
      </c>
      <c r="AQ30" s="87">
        <v>279</v>
      </c>
      <c r="AR30" s="73">
        <f>((AI$10*SUM(AI30:AL30))+((AM30*AM$10+AN30*AN$10+AO30*AO$10+AP30*AP$10+AQ30*AQ$10)/$E30))/2</f>
        <v>9.8571428571428577</v>
      </c>
      <c r="AS30" s="87">
        <v>1</v>
      </c>
      <c r="AT30" s="87">
        <v>1</v>
      </c>
      <c r="AU30" s="87">
        <v>1</v>
      </c>
      <c r="AV30" s="87"/>
      <c r="AW30" s="87"/>
      <c r="AX30" s="87"/>
      <c r="AY30" s="87"/>
      <c r="AZ30" s="87">
        <v>21</v>
      </c>
      <c r="BA30" s="87">
        <v>294</v>
      </c>
      <c r="BB30" s="73">
        <f>((AS$10*SUM(AS30:AV30))+((AW30*AW$10+AX30*AX$10+AY30*AY$10+AZ30*AZ$10+BA30*BA$10)/$E30))/2</f>
        <v>8.6666666666666679</v>
      </c>
      <c r="BC30" s="30">
        <f>(R30+AH30+AR30+BB30)/4</f>
        <v>9.5421031746031755</v>
      </c>
      <c r="BD30" s="87">
        <v>1</v>
      </c>
      <c r="BE30" s="87">
        <v>1</v>
      </c>
      <c r="BF30" s="87">
        <v>1</v>
      </c>
      <c r="BG30" s="87"/>
      <c r="BH30" s="87"/>
      <c r="BI30" s="87"/>
      <c r="BJ30" s="87">
        <v>1</v>
      </c>
      <c r="BK30" s="87"/>
      <c r="BL30" s="87"/>
      <c r="BM30" s="87"/>
      <c r="BN30" s="87"/>
      <c r="BO30" s="87"/>
      <c r="BP30" s="87">
        <v>2</v>
      </c>
      <c r="BQ30" s="87">
        <v>12</v>
      </c>
      <c r="BR30" s="87">
        <v>301</v>
      </c>
      <c r="BS30" s="73">
        <f>((BD$10*SUM(BD30:BM30))+((BN30*BN$10+BO30*BO$10+BP30*BP$10+BQ30*BQ$10+BR30*BR$10)/$E30))/2</f>
        <v>6.9365079365079367</v>
      </c>
      <c r="BT30" s="87">
        <v>1</v>
      </c>
      <c r="BU30" s="87"/>
      <c r="BV30" s="87"/>
      <c r="BW30" s="87">
        <v>1</v>
      </c>
      <c r="BX30" s="87"/>
      <c r="BY30" s="87"/>
      <c r="BZ30" s="87">
        <v>1</v>
      </c>
      <c r="CA30" s="87"/>
      <c r="CB30" s="87">
        <v>315</v>
      </c>
      <c r="CC30" s="87"/>
      <c r="CD30" s="87"/>
      <c r="CE30" s="87"/>
      <c r="CF30" s="87">
        <v>315</v>
      </c>
      <c r="CG30" s="87"/>
      <c r="CH30" s="72">
        <f>((BT$10*SUM(BT30:BZ30))+((CB$10*CB30+CC30*CC$10+CD30*CD$10+CE30*CE$10+CF30*CF$10+CG30*CG$10)/(2*$E30)))/2</f>
        <v>2.77</v>
      </c>
      <c r="CI30" s="87">
        <v>1</v>
      </c>
      <c r="CJ30" s="87"/>
      <c r="CK30" s="87">
        <v>1</v>
      </c>
      <c r="CL30" s="87"/>
      <c r="CM30" s="87"/>
      <c r="CN30" s="87"/>
      <c r="CO30" s="87"/>
      <c r="CP30" s="87">
        <v>19</v>
      </c>
      <c r="CQ30" s="87">
        <v>296</v>
      </c>
      <c r="CR30" s="73">
        <f>((CI$10*SUM(CI30:CL30))+((CM30*CM$10+CN30*CN$10+CO30*CO$10+CP30*CP$10+CQ30*CQ$10)/$E30))/2</f>
        <v>7.4246031746031749</v>
      </c>
      <c r="CS30" s="87">
        <v>1</v>
      </c>
      <c r="CT30" s="87">
        <v>1</v>
      </c>
      <c r="CU30" s="87">
        <v>1</v>
      </c>
      <c r="CV30" s="87">
        <v>1</v>
      </c>
      <c r="CW30" s="87"/>
      <c r="CX30" s="87"/>
      <c r="CY30" s="87"/>
      <c r="CZ30" s="87"/>
      <c r="DA30" s="87"/>
      <c r="DB30" s="87"/>
      <c r="DC30" s="87">
        <v>12</v>
      </c>
      <c r="DD30" s="87">
        <v>303</v>
      </c>
      <c r="DE30" s="73">
        <f>((CS$10*SUM(CS30:CY30))+((CZ30*CZ$10+DA30*DA$10+DB30*DB$10+DC30*DC$10+DD30*DD$10)/$E30))/2</f>
        <v>7.8083809523809524</v>
      </c>
      <c r="DF30" s="87">
        <v>1</v>
      </c>
      <c r="DG30" s="87">
        <v>1</v>
      </c>
      <c r="DH30" s="87">
        <v>1</v>
      </c>
      <c r="DI30" s="87">
        <v>1</v>
      </c>
      <c r="DJ30" s="87">
        <v>1</v>
      </c>
      <c r="DK30" s="87">
        <v>1</v>
      </c>
      <c r="DL30" s="87"/>
      <c r="DM30" s="87"/>
      <c r="DN30" s="87"/>
      <c r="DO30" s="87"/>
      <c r="DP30" s="87">
        <v>13</v>
      </c>
      <c r="DQ30" s="87">
        <v>302</v>
      </c>
      <c r="DR30" s="73">
        <f>((DF$10*SUM(DF30:DK30))+((DM30*DM$10+DN30*DN$10+DO30*DO$10+DP30*DP$10+DQ30*DQ$10)/$E30))/2</f>
        <v>9.9434126984126987</v>
      </c>
      <c r="DS30" s="87">
        <v>1</v>
      </c>
      <c r="DT30" s="87"/>
      <c r="DU30" s="87"/>
      <c r="DV30" s="87">
        <v>1</v>
      </c>
      <c r="DW30" s="87"/>
      <c r="DX30" s="87"/>
      <c r="DY30" s="87"/>
      <c r="DZ30" s="87">
        <v>79</v>
      </c>
      <c r="EA30" s="87">
        <v>236</v>
      </c>
      <c r="EB30" s="73">
        <f>((DS$10*SUM(DS30:DV30))+((DW30*DW$10+DX30*DX$10+DY30*DY$10+DZ30*DZ$10+EA30*EA$10)/$E30))/2</f>
        <v>7.1865079365079367</v>
      </c>
      <c r="EC30" s="87"/>
      <c r="ED30" s="87"/>
      <c r="EE30" s="87"/>
      <c r="EF30" s="87"/>
      <c r="EG30" s="87"/>
      <c r="EH30" s="87"/>
      <c r="EI30" s="87">
        <v>1</v>
      </c>
      <c r="EJ30" s="87"/>
      <c r="EK30" s="76">
        <v>2</v>
      </c>
      <c r="EL30" s="87"/>
      <c r="EM30" s="87">
        <v>2</v>
      </c>
      <c r="EN30" s="87">
        <v>32</v>
      </c>
      <c r="EO30" s="87">
        <v>279</v>
      </c>
      <c r="EP30" s="73">
        <f>((EC$10*SUM(EC30:EJ30))+((EK30*EK$10+EL30*EL$10+EM30*EM$10+EN30*EN$10+EO30*EO$10)/$E30))/2</f>
        <v>5.4503968253968251</v>
      </c>
      <c r="EQ30" s="30">
        <f>(BS30+CH30+CR30+DE30+DR30+EB30+EP30)/7</f>
        <v>6.7885442176870745</v>
      </c>
      <c r="ER30" s="87"/>
      <c r="ES30" s="87"/>
      <c r="ET30" s="87">
        <v>11</v>
      </c>
      <c r="EU30" s="87">
        <v>304</v>
      </c>
      <c r="EV30" s="73">
        <f>(ER30*ER$10+ES30*ES$10+ET30*ET$10+EU30*EU$10)/$E30</f>
        <v>9.912698412698413</v>
      </c>
      <c r="EW30" s="74">
        <f>(SUM(ES30:EU30)/$E30)</f>
        <v>1</v>
      </c>
      <c r="EX30" s="87"/>
      <c r="EY30" s="87">
        <v>1</v>
      </c>
      <c r="EZ30" s="87">
        <v>13</v>
      </c>
      <c r="FA30" s="87">
        <v>301</v>
      </c>
      <c r="FB30" s="73">
        <f>(EX30*EX$10+EY30*EY$10+EZ30*EZ$10+FA30*FA$10)/$E30</f>
        <v>9.8809523809523814</v>
      </c>
      <c r="FC30" s="74">
        <f>(SUM(EY30:FA30)/$E30)</f>
        <v>1</v>
      </c>
      <c r="FD30" s="30">
        <f>(EV30+FB30)/2</f>
        <v>9.8968253968253972</v>
      </c>
      <c r="FE30" s="75">
        <f>(SUM(ES30:EU30)+SUM(EY30:FA30))/($E30*2)</f>
        <v>1</v>
      </c>
      <c r="FF30" s="86">
        <v>1</v>
      </c>
      <c r="FG30" s="87">
        <v>3</v>
      </c>
      <c r="FH30" s="87">
        <v>10</v>
      </c>
      <c r="FI30" s="87">
        <v>301</v>
      </c>
      <c r="FJ30" s="73">
        <f>(FF30*FF$10+FG30*FG$10+FH30*FH$10+FI30*FI$10)/$E30</f>
        <v>9.8412698412698418</v>
      </c>
      <c r="FK30" s="74">
        <f>(SUM(FG30:FI30)/$E30)</f>
        <v>0.99682539682539684</v>
      </c>
      <c r="FL30" s="87"/>
      <c r="FM30" s="87"/>
      <c r="FN30" s="87">
        <v>15</v>
      </c>
      <c r="FO30" s="87">
        <v>300</v>
      </c>
      <c r="FP30" s="73">
        <f>(FL30*FL$10+FM30*FM$10+FN30*FN$10+FO30*FO$10)/$E30</f>
        <v>9.8809523809523814</v>
      </c>
      <c r="FQ30" s="74">
        <f>(SUM(FM30:FO30)/$E30)</f>
        <v>1</v>
      </c>
      <c r="FR30" s="87"/>
      <c r="FS30" s="87"/>
      <c r="FT30" s="87">
        <v>9</v>
      </c>
      <c r="FU30" s="87">
        <v>306</v>
      </c>
      <c r="FV30" s="73">
        <f>(FR30*FR$10+FS30*FS$10+FT30*FT$10+FU30*FU$10)/$E30</f>
        <v>9.9285714285714288</v>
      </c>
      <c r="FW30" s="74">
        <f>(SUM(FS30:FU30)/$E30)</f>
        <v>1</v>
      </c>
      <c r="FX30" s="30">
        <f>(FJ30+FP30+FV30)/3</f>
        <v>9.8835978835978846</v>
      </c>
      <c r="FY30" s="75">
        <f>(SUM(FG30:FI30)+SUM(FM30:FO30)+SUM(FS30:FU30))/($E30*3)</f>
        <v>0.99894179894179891</v>
      </c>
    </row>
    <row r="31" spans="1:181" ht="110.25">
      <c r="A31" s="15">
        <v>19</v>
      </c>
      <c r="B31" s="87">
        <v>120</v>
      </c>
      <c r="C31" s="81" t="s">
        <v>151</v>
      </c>
      <c r="D31" s="78">
        <v>840</v>
      </c>
      <c r="E31" s="79">
        <v>84</v>
      </c>
      <c r="F31" s="86">
        <v>1</v>
      </c>
      <c r="G31" s="86">
        <v>1</v>
      </c>
      <c r="H31" s="86">
        <v>1</v>
      </c>
      <c r="I31" s="86">
        <v>1</v>
      </c>
      <c r="J31" s="86">
        <v>1</v>
      </c>
      <c r="K31" s="86">
        <v>1</v>
      </c>
      <c r="L31" s="86">
        <v>1</v>
      </c>
      <c r="M31" s="86"/>
      <c r="N31" s="87">
        <v>1</v>
      </c>
      <c r="O31" s="87">
        <v>6</v>
      </c>
      <c r="P31" s="87">
        <v>27</v>
      </c>
      <c r="Q31" s="88">
        <v>50</v>
      </c>
      <c r="R31" s="71">
        <f>((F$10*SUM(F31:L31))+((M31*M$10+N31*N$10+O31*O$10+P31*P$10+Q31*Q$10)/$E31))/2</f>
        <v>9.3449999999999989</v>
      </c>
      <c r="S31" s="86">
        <v>1</v>
      </c>
      <c r="T31" s="86">
        <v>1</v>
      </c>
      <c r="U31" s="86">
        <v>1</v>
      </c>
      <c r="V31" s="86">
        <v>1</v>
      </c>
      <c r="W31" s="86">
        <v>1</v>
      </c>
      <c r="X31" s="86">
        <v>1</v>
      </c>
      <c r="Y31" s="86">
        <v>1</v>
      </c>
      <c r="Z31" s="86">
        <v>1</v>
      </c>
      <c r="AA31" s="86">
        <v>1</v>
      </c>
      <c r="AB31" s="86">
        <v>1</v>
      </c>
      <c r="AC31" s="86">
        <v>1</v>
      </c>
      <c r="AD31" s="87"/>
      <c r="AE31" s="87">
        <v>9</v>
      </c>
      <c r="AF31" s="87">
        <v>31</v>
      </c>
      <c r="AG31" s="89">
        <v>43</v>
      </c>
      <c r="AH31" s="72">
        <f>((S$10*SUM(S31:AB31))+((AC31*AC$10+AD31*AD$10+AE31*AE$10+AF31*AF$10+AG31*AG$10)/$E31))/2</f>
        <v>9.2113095238095237</v>
      </c>
      <c r="AI31" s="86">
        <v>1</v>
      </c>
      <c r="AJ31" s="86">
        <v>1</v>
      </c>
      <c r="AK31" s="86">
        <v>1</v>
      </c>
      <c r="AL31" s="88"/>
      <c r="AM31" s="86"/>
      <c r="AN31" s="87"/>
      <c r="AO31" s="87">
        <v>6</v>
      </c>
      <c r="AP31" s="87">
        <v>39</v>
      </c>
      <c r="AQ31" s="88">
        <v>39</v>
      </c>
      <c r="AR31" s="73">
        <f>((AI$10*SUM(AI31:AL31))+((AM31*AM$10+AN31*AN$10+AO31*AO$10+AP31*AP$10+AQ31*AQ$10)/$E31))/2</f>
        <v>7.9910714285714288</v>
      </c>
      <c r="AS31" s="87"/>
      <c r="AT31" s="87"/>
      <c r="AU31" s="87"/>
      <c r="AV31" s="87"/>
      <c r="AW31" s="86"/>
      <c r="AX31" s="87">
        <v>1</v>
      </c>
      <c r="AY31" s="87">
        <v>9</v>
      </c>
      <c r="AZ31" s="87">
        <v>37</v>
      </c>
      <c r="BA31" s="88">
        <v>37</v>
      </c>
      <c r="BB31" s="73">
        <f>((AS$10*SUM(AS31:AV31))+((AW31*AW$10+AX31*AX$10+AY31*AY$10+AZ31*AZ$10+BA31*BA$10)/$E31))/2</f>
        <v>4.1369047619047619</v>
      </c>
      <c r="BC31" s="30">
        <f>(R31+AH31+AR31+BB31)/4</f>
        <v>7.6710714285714294</v>
      </c>
      <c r="BD31" s="87"/>
      <c r="BE31" s="87"/>
      <c r="BF31" s="87"/>
      <c r="BG31" s="87"/>
      <c r="BH31" s="87">
        <v>1</v>
      </c>
      <c r="BI31" s="87"/>
      <c r="BJ31" s="87"/>
      <c r="BK31" s="87"/>
      <c r="BL31" s="87"/>
      <c r="BM31" s="87"/>
      <c r="BN31" s="76"/>
      <c r="BO31" s="87">
        <v>12</v>
      </c>
      <c r="BP31" s="87">
        <v>25</v>
      </c>
      <c r="BQ31" s="87">
        <v>22</v>
      </c>
      <c r="BR31" s="89">
        <v>25</v>
      </c>
      <c r="BS31" s="73">
        <f>((BD$10*SUM(BD31:BM31))+((BN31*BN$10+BO31*BO$10+BP31*BP$10+BQ31*BQ$10+BR31*BR$10)/$E31))/2</f>
        <v>3.8928571428571428</v>
      </c>
      <c r="BT31" s="87"/>
      <c r="BU31" s="87"/>
      <c r="BV31" s="87"/>
      <c r="BW31" s="87"/>
      <c r="BX31" s="87"/>
      <c r="BY31" s="87"/>
      <c r="BZ31" s="87"/>
      <c r="CA31" s="76">
        <v>23</v>
      </c>
      <c r="CB31" s="87">
        <v>6</v>
      </c>
      <c r="CC31" s="87">
        <v>14</v>
      </c>
      <c r="CD31" s="87">
        <v>32</v>
      </c>
      <c r="CE31" s="89">
        <v>9</v>
      </c>
      <c r="CF31" s="89">
        <v>52</v>
      </c>
      <c r="CG31" s="89">
        <v>32</v>
      </c>
      <c r="CH31" s="72">
        <f>((BT$10*SUM(BT31:BZ31))+((CB$10*CB31+CC31*CC$10+CD31*CD$10+CE31*CE$10+CF31*CF$10+CG31*CG$10)/(2*$E31)))/2</f>
        <v>1.40625</v>
      </c>
      <c r="CI31" s="87">
        <v>1</v>
      </c>
      <c r="CJ31" s="87"/>
      <c r="CK31" s="87"/>
      <c r="CL31" s="87"/>
      <c r="CM31" s="76">
        <v>3</v>
      </c>
      <c r="CN31" s="76">
        <v>11</v>
      </c>
      <c r="CO31" s="87">
        <v>17</v>
      </c>
      <c r="CP31" s="87">
        <v>20</v>
      </c>
      <c r="CQ31" s="87">
        <v>33</v>
      </c>
      <c r="CR31" s="73">
        <f>((CI$10*SUM(CI31:CL31))+((CM31*CM$10+CN31*CN$10+CO31*CO$10+CP31*CP$10+CQ31*CQ$10)/$E31))/2</f>
        <v>4.7767857142857144</v>
      </c>
      <c r="CS31" s="86">
        <v>1</v>
      </c>
      <c r="CT31" s="86">
        <v>1</v>
      </c>
      <c r="CU31" s="87"/>
      <c r="CV31" s="89">
        <v>1</v>
      </c>
      <c r="CW31" s="89"/>
      <c r="CX31" s="89"/>
      <c r="CY31" s="88"/>
      <c r="CZ31" s="76"/>
      <c r="DA31" s="87"/>
      <c r="DB31" s="87">
        <v>3</v>
      </c>
      <c r="DC31" s="87">
        <v>18</v>
      </c>
      <c r="DD31" s="87">
        <v>63</v>
      </c>
      <c r="DE31" s="73">
        <f>((CS$10*SUM(CS31:CY31))+((CZ31*CZ$10+DA31*DA$10+DB31*DB$10+DC31*DC$10+DD31*DD$10)/$E31))/2</f>
        <v>6.7759285714285706</v>
      </c>
      <c r="DF31" s="86">
        <v>1</v>
      </c>
      <c r="DG31" s="86">
        <v>1</v>
      </c>
      <c r="DH31" s="86">
        <v>1</v>
      </c>
      <c r="DI31" s="89"/>
      <c r="DJ31" s="89"/>
      <c r="DK31" s="88"/>
      <c r="DL31" s="76"/>
      <c r="DM31" s="87"/>
      <c r="DN31" s="87">
        <v>1</v>
      </c>
      <c r="DO31" s="87">
        <v>12</v>
      </c>
      <c r="DP31" s="87">
        <v>30</v>
      </c>
      <c r="DQ31" s="87">
        <v>41</v>
      </c>
      <c r="DR31" s="73">
        <f>((DF$10*SUM(DF31:DK31))+((DM31*DM$10+DN31*DN$10+DO31*DO$10+DP31*DP$10+DQ31*DQ$10)/$E31))/2</f>
        <v>6.649285714285714</v>
      </c>
      <c r="DS31" s="86"/>
      <c r="DT31" s="87"/>
      <c r="DU31" s="87"/>
      <c r="DV31" s="88"/>
      <c r="DW31" s="76">
        <v>0</v>
      </c>
      <c r="DX31" s="87">
        <v>2</v>
      </c>
      <c r="DY31" s="87">
        <v>22</v>
      </c>
      <c r="DZ31" s="87">
        <v>40</v>
      </c>
      <c r="EA31" s="87">
        <v>20</v>
      </c>
      <c r="EB31" s="73">
        <f>((DS$10*SUM(DS31:DV31))+((DW31*DW$10+DX31*DX$10+DY31*DY$10+DZ31*DZ$10+EA31*EA$10)/$E31))/2</f>
        <v>3.6607142857142856</v>
      </c>
      <c r="EC31" s="86">
        <v>1</v>
      </c>
      <c r="ED31" s="87"/>
      <c r="EE31" s="87"/>
      <c r="EF31" s="87"/>
      <c r="EG31" s="87"/>
      <c r="EH31" s="87"/>
      <c r="EI31" s="87"/>
      <c r="EJ31" s="88"/>
      <c r="EK31" s="76">
        <v>7</v>
      </c>
      <c r="EL31" s="87">
        <v>1</v>
      </c>
      <c r="EM31" s="87">
        <v>31</v>
      </c>
      <c r="EN31" s="87">
        <v>29</v>
      </c>
      <c r="EO31" s="87">
        <v>16</v>
      </c>
      <c r="EP31" s="73">
        <f>((EC$10*SUM(EC31:EJ31))+((EK31*EK$10+EL31*EL$10+EM31*EM$10+EN31*EN$10+EO31*EO$10)/$E31))/2</f>
        <v>3.8095238095238093</v>
      </c>
      <c r="EQ31" s="30">
        <f>(BS31+CH31+CR31+DE31+DR31+EB31+EP31)/7</f>
        <v>4.424477891156462</v>
      </c>
      <c r="ER31" s="86"/>
      <c r="ES31" s="87">
        <v>3</v>
      </c>
      <c r="ET31" s="87">
        <v>12</v>
      </c>
      <c r="EU31" s="88">
        <v>69</v>
      </c>
      <c r="EV31" s="73">
        <f>(ER31*ER$10+ES31*ES$10+ET31*ET$10+EU31*EU$10)/$E31</f>
        <v>9.4642857142857135</v>
      </c>
      <c r="EW31" s="74">
        <f>(SUM(ES31:EU31)/$E31)</f>
        <v>1</v>
      </c>
      <c r="EX31" s="76"/>
      <c r="EY31" s="87">
        <v>3</v>
      </c>
      <c r="EZ31" s="87">
        <v>11</v>
      </c>
      <c r="FA31" s="87">
        <v>70</v>
      </c>
      <c r="FB31" s="73">
        <f>(EX31*EX$10+EY31*EY$10+EZ31*EZ$10+FA31*FA$10)/$E31</f>
        <v>9.4940476190476186</v>
      </c>
      <c r="FC31" s="74">
        <f>(SUM(EY31:FA31)/$E31)</f>
        <v>1</v>
      </c>
      <c r="FD31" s="30">
        <f>(EV31+FB31)/2</f>
        <v>9.4791666666666661</v>
      </c>
      <c r="FE31" s="75">
        <f>(SUM(ES31:EU31)+SUM(EY31:FA31))/($E31*2)</f>
        <v>1</v>
      </c>
      <c r="FF31" s="86">
        <v>5</v>
      </c>
      <c r="FG31" s="87">
        <v>13</v>
      </c>
      <c r="FH31" s="87">
        <v>22</v>
      </c>
      <c r="FI31" s="88">
        <v>49</v>
      </c>
      <c r="FJ31" s="73">
        <f>(FF31*FF$10+FG31*FG$10+FH31*FH$10+FI31*FI$10)/$E31</f>
        <v>8.5714285714285712</v>
      </c>
      <c r="FK31" s="74">
        <f>(SUM(FG31:FI31)/$E31)</f>
        <v>1</v>
      </c>
      <c r="FL31" s="76"/>
      <c r="FM31" s="87">
        <v>6</v>
      </c>
      <c r="FN31" s="87">
        <v>19</v>
      </c>
      <c r="FO31" s="87">
        <v>59</v>
      </c>
      <c r="FP31" s="73">
        <f>(FL31*FL$10+FM31*FM$10+FN31*FN$10+FO31*FO$10)/$E31</f>
        <v>9.0773809523809526</v>
      </c>
      <c r="FQ31" s="74">
        <f>(SUM(FM31:FO31)/$E31)</f>
        <v>1</v>
      </c>
      <c r="FR31" s="76"/>
      <c r="FS31" s="87">
        <v>6</v>
      </c>
      <c r="FT31" s="87">
        <v>16</v>
      </c>
      <c r="FU31" s="87">
        <v>62</v>
      </c>
      <c r="FV31" s="73">
        <f>(FR31*FR$10+FS31*FS$10+FT31*FT$10+FU31*FU$10)/$E31</f>
        <v>9.1666666666666661</v>
      </c>
      <c r="FW31" s="74">
        <f>(SUM(FS31:FU31)/$E31)</f>
        <v>1</v>
      </c>
      <c r="FX31" s="30">
        <f>(FJ31+FP31+FV31)/3</f>
        <v>8.9384920634920633</v>
      </c>
      <c r="FY31" s="75">
        <f>(SUM(FG31:FI31)+SUM(FM31:FO31)+SUM(FS31:FU31))/($E31*3)</f>
        <v>1</v>
      </c>
    </row>
    <row r="32" spans="1:181" ht="126">
      <c r="A32" s="15">
        <v>20</v>
      </c>
      <c r="B32" s="87">
        <v>121</v>
      </c>
      <c r="C32" s="91" t="s">
        <v>154</v>
      </c>
      <c r="D32" s="78">
        <v>2007</v>
      </c>
      <c r="E32" s="79">
        <v>135</v>
      </c>
      <c r="F32" s="86">
        <v>1</v>
      </c>
      <c r="G32" s="86">
        <v>1</v>
      </c>
      <c r="H32" s="86">
        <v>1</v>
      </c>
      <c r="I32" s="86">
        <v>1</v>
      </c>
      <c r="J32" s="86">
        <v>1</v>
      </c>
      <c r="K32" s="86">
        <v>1</v>
      </c>
      <c r="L32" s="86">
        <v>1</v>
      </c>
      <c r="M32" s="86"/>
      <c r="N32" s="87"/>
      <c r="O32" s="87">
        <v>5</v>
      </c>
      <c r="P32" s="87">
        <v>90</v>
      </c>
      <c r="Q32" s="88">
        <v>40</v>
      </c>
      <c r="R32" s="71">
        <f>((F$10*SUM(F32:L32))+((M32*M$10+N32*N$10+O32*O$10+P32*P$10+Q32*Q$10)/$E32))/2</f>
        <v>9.044074074074075</v>
      </c>
      <c r="S32" s="86">
        <v>1</v>
      </c>
      <c r="T32" s="86">
        <v>1</v>
      </c>
      <c r="U32" s="86">
        <v>1</v>
      </c>
      <c r="V32" s="86">
        <v>1</v>
      </c>
      <c r="W32" s="86">
        <v>1</v>
      </c>
      <c r="X32" s="86">
        <v>1</v>
      </c>
      <c r="Y32" s="86">
        <v>1</v>
      </c>
      <c r="Z32" s="86">
        <v>1</v>
      </c>
      <c r="AA32" s="86">
        <v>1</v>
      </c>
      <c r="AB32" s="86">
        <v>1</v>
      </c>
      <c r="AC32" s="87"/>
      <c r="AD32" s="87"/>
      <c r="AE32" s="87"/>
      <c r="AF32" s="87"/>
      <c r="AG32" s="87"/>
      <c r="AH32" s="72">
        <f>((S$10*SUM(S32:AB32))+((AC32*AC$10+AD32*AD$10+AE32*AE$10+AF32*AF$10+AG32*AG$10)/$E32))/2</f>
        <v>5</v>
      </c>
      <c r="AI32" s="86">
        <v>1</v>
      </c>
      <c r="AJ32" s="86">
        <v>1</v>
      </c>
      <c r="AK32" s="86">
        <v>1</v>
      </c>
      <c r="AL32" s="86">
        <v>1</v>
      </c>
      <c r="AM32" s="86"/>
      <c r="AN32" s="87"/>
      <c r="AO32" s="87"/>
      <c r="AP32" s="87">
        <v>33</v>
      </c>
      <c r="AQ32" s="88">
        <v>102</v>
      </c>
      <c r="AR32" s="73">
        <f>((AI$10*SUM(AI32:AL32))+((AM32*AM$10+AN32*AN$10+AO32*AO$10+AP32*AP$10+AQ32*AQ$10)/$E32))/2</f>
        <v>9.6944444444444446</v>
      </c>
      <c r="AS32" s="86">
        <v>1</v>
      </c>
      <c r="AT32" s="86">
        <v>1</v>
      </c>
      <c r="AU32" s="86">
        <v>1</v>
      </c>
      <c r="AV32" s="86">
        <v>1</v>
      </c>
      <c r="AW32" s="86"/>
      <c r="AX32" s="87"/>
      <c r="AY32" s="87">
        <v>2</v>
      </c>
      <c r="AZ32" s="87">
        <v>20</v>
      </c>
      <c r="BA32" s="88">
        <v>113</v>
      </c>
      <c r="BB32" s="73">
        <f>((AS$10*SUM(AS32:AV32))+((AW32*AW$10+AX32*AX$10+AY32*AY$10+AZ32*AZ$10+BA32*BA$10)/$E32))/2</f>
        <v>9.7777777777777786</v>
      </c>
      <c r="BC32" s="30">
        <f>(R32+AH32+AR32+BB32)/4</f>
        <v>8.3790740740740741</v>
      </c>
      <c r="BD32" s="86">
        <v>1</v>
      </c>
      <c r="BE32" s="87">
        <v>1</v>
      </c>
      <c r="BF32" s="87">
        <v>1</v>
      </c>
      <c r="BG32" s="87"/>
      <c r="BH32" s="87"/>
      <c r="BI32" s="87"/>
      <c r="BJ32" s="87">
        <v>1</v>
      </c>
      <c r="BK32" s="87">
        <v>1</v>
      </c>
      <c r="BL32" s="87">
        <v>1</v>
      </c>
      <c r="BM32" s="88">
        <v>1</v>
      </c>
      <c r="BN32" s="87"/>
      <c r="BO32" s="87"/>
      <c r="BP32" s="87"/>
      <c r="BQ32" s="87"/>
      <c r="BR32" s="87"/>
      <c r="BS32" s="73">
        <f>((BD$10*SUM(BD32:BM32))+((BN32*BN$10+BO32*BO$10+BP32*BP$10+BQ32*BQ$10+BR32*BR$10)/$E32))/2</f>
        <v>3.5</v>
      </c>
      <c r="BT32" s="87"/>
      <c r="BU32" s="87"/>
      <c r="BV32" s="87"/>
      <c r="BW32" s="87"/>
      <c r="BX32" s="87"/>
      <c r="BY32" s="87"/>
      <c r="BZ32" s="87"/>
      <c r="CA32" s="76"/>
      <c r="CB32" s="76"/>
      <c r="CC32" s="76"/>
      <c r="CD32" s="87">
        <v>23</v>
      </c>
      <c r="CE32" s="88">
        <v>112</v>
      </c>
      <c r="CF32" s="87"/>
      <c r="CG32" s="87"/>
      <c r="CH32" s="72">
        <f>((BT$10*SUM(BT32:BZ32))+((CB$10*CB32+CC32*CC$10+CD32*CD$10+CE32*CE$10+CF32*CF$10+CG32*CG$10)/(2*$E32)))/2</f>
        <v>1.7685185185185186</v>
      </c>
      <c r="CI32" s="86">
        <v>1</v>
      </c>
      <c r="CJ32" s="86">
        <v>1</v>
      </c>
      <c r="CK32" s="86">
        <v>1</v>
      </c>
      <c r="CL32" s="88"/>
      <c r="CM32" s="76"/>
      <c r="CN32" s="87"/>
      <c r="CO32" s="87"/>
      <c r="CP32" s="87">
        <v>7</v>
      </c>
      <c r="CQ32" s="87">
        <v>128</v>
      </c>
      <c r="CR32" s="73">
        <f>((CI$10*SUM(CI32:CL32))+((CM32*CM$10+CN32*CN$10+CO32*CO$10+CP32*CP$10+CQ32*CQ$10)/$E32))/2</f>
        <v>8.6851851851851851</v>
      </c>
      <c r="CS32" s="86">
        <v>1</v>
      </c>
      <c r="CT32" s="86">
        <v>1</v>
      </c>
      <c r="CU32" s="87"/>
      <c r="CV32" s="86">
        <v>1</v>
      </c>
      <c r="CW32" s="86">
        <v>1</v>
      </c>
      <c r="CX32" s="89"/>
      <c r="CY32" s="86">
        <v>1</v>
      </c>
      <c r="CZ32" s="87"/>
      <c r="DA32" s="87"/>
      <c r="DB32" s="87"/>
      <c r="DC32" s="87"/>
      <c r="DD32" s="87"/>
      <c r="DE32" s="73">
        <f>((CS$10*SUM(CS32:CY32))+((CZ32*CZ$10+DA32*DA$10+DB32*DB$10+DC32*DC$10+DD32*DD$10)/$E32))/2</f>
        <v>3.57</v>
      </c>
      <c r="DF32" s="86">
        <v>1</v>
      </c>
      <c r="DG32" s="87">
        <v>1</v>
      </c>
      <c r="DH32" s="87">
        <v>1</v>
      </c>
      <c r="DI32" s="89">
        <v>1</v>
      </c>
      <c r="DJ32" s="89"/>
      <c r="DK32" s="88"/>
      <c r="DL32" s="76"/>
      <c r="DM32" s="76"/>
      <c r="DN32" s="76"/>
      <c r="DO32" s="87">
        <v>3</v>
      </c>
      <c r="DP32" s="87">
        <v>32</v>
      </c>
      <c r="DQ32" s="87">
        <v>100</v>
      </c>
      <c r="DR32" s="73">
        <f>((DF$10*SUM(DF32:DK32))+((DM32*DM$10+DN32*DN$10+DO32*DO$10+DP32*DP$10+DQ32*DQ$10)/$E32))/2</f>
        <v>7.978148148148148</v>
      </c>
      <c r="DS32" s="87"/>
      <c r="DT32" s="87"/>
      <c r="DU32" s="87"/>
      <c r="DV32" s="87"/>
      <c r="DW32" s="87"/>
      <c r="DX32" s="87"/>
      <c r="DY32" s="87">
        <v>1</v>
      </c>
      <c r="DZ32" s="87">
        <v>14</v>
      </c>
      <c r="EA32" s="87">
        <v>120</v>
      </c>
      <c r="EB32" s="73">
        <f>((DS$10*SUM(DS32:DV32))+((DW32*DW$10+DX32*DX$10+DY32*DY$10+DZ32*DZ$10+EA32*EA$10)/$E32))/2</f>
        <v>4.8518518518518521</v>
      </c>
      <c r="EC32" s="86">
        <v>1</v>
      </c>
      <c r="ED32" s="87"/>
      <c r="EE32" s="87"/>
      <c r="EF32" s="87"/>
      <c r="EG32" s="87"/>
      <c r="EH32" s="87"/>
      <c r="EI32" s="87"/>
      <c r="EJ32" s="88"/>
      <c r="EK32" s="76">
        <v>104</v>
      </c>
      <c r="EL32" s="87">
        <v>31</v>
      </c>
      <c r="EM32" s="87"/>
      <c r="EN32" s="87"/>
      <c r="EO32" s="87"/>
      <c r="EP32" s="73">
        <f>((EC$10*SUM(EC32:EJ32))+((EK32*EK$10+EL32*EL$10+EM32*EM$10+EN32*EN$10+EO32*EO$10)/$E32))/2</f>
        <v>0.91203703703703698</v>
      </c>
      <c r="EQ32" s="30">
        <f>(BS32+CH32+CR32+DE32+DR32+EB32+EP32)/7</f>
        <v>4.4665343915343909</v>
      </c>
      <c r="ER32" s="86"/>
      <c r="ES32" s="87"/>
      <c r="ET32" s="87">
        <v>17</v>
      </c>
      <c r="EU32" s="87">
        <v>118</v>
      </c>
      <c r="EV32" s="73">
        <f>(ER32*ER$10+ES32*ES$10+ET32*ET$10+EU32*EU$10)/$E32</f>
        <v>9.6851851851851851</v>
      </c>
      <c r="EW32" s="74">
        <f>(SUM(ES32:EU32)/$E32)</f>
        <v>1</v>
      </c>
      <c r="EX32" s="76"/>
      <c r="EY32" s="87"/>
      <c r="EZ32" s="87">
        <v>17</v>
      </c>
      <c r="FA32" s="87">
        <v>118</v>
      </c>
      <c r="FB32" s="73">
        <f>(EX32*EX$10+EY32*EY$10+EZ32*EZ$10+FA32*FA$10)/$E32</f>
        <v>9.6851851851851851</v>
      </c>
      <c r="FC32" s="74">
        <f>(SUM(EY32:FA32)/$E32)</f>
        <v>1</v>
      </c>
      <c r="FD32" s="30">
        <f>(EV32+FB32)/2</f>
        <v>9.6851851851851851</v>
      </c>
      <c r="FE32" s="75">
        <f>(SUM(ES32:EU32)+SUM(EY32:FA32))/($E32*2)</f>
        <v>1</v>
      </c>
      <c r="FF32" s="76"/>
      <c r="FG32" s="87"/>
      <c r="FH32" s="87">
        <v>17</v>
      </c>
      <c r="FI32" s="87">
        <v>118</v>
      </c>
      <c r="FJ32" s="73">
        <f>(FF32*FF$10+FG32*FG$10+FH32*FH$10+FI32*FI$10)/$E32</f>
        <v>9.6851851851851851</v>
      </c>
      <c r="FK32" s="74">
        <f>(SUM(FG32:FI32)/$E32)</f>
        <v>1</v>
      </c>
      <c r="FL32" s="76"/>
      <c r="FM32" s="87">
        <v>2</v>
      </c>
      <c r="FN32" s="87">
        <v>16</v>
      </c>
      <c r="FO32" s="87">
        <v>117</v>
      </c>
      <c r="FP32" s="73">
        <f>(FL32*FL$10+FM32*FM$10+FN32*FN$10+FO32*FO$10)/$E32</f>
        <v>9.6296296296296298</v>
      </c>
      <c r="FQ32" s="74">
        <f>(SUM(FM32:FO32)/$E32)</f>
        <v>1</v>
      </c>
      <c r="FR32" s="76"/>
      <c r="FS32" s="87"/>
      <c r="FT32" s="87">
        <v>18</v>
      </c>
      <c r="FU32" s="87">
        <v>117</v>
      </c>
      <c r="FV32" s="73">
        <f>(FR32*FR$10+FS32*FS$10+FT32*FT$10+FU32*FU$10)/$E32</f>
        <v>9.6666666666666661</v>
      </c>
      <c r="FW32" s="74">
        <f>(SUM(FS32:FU32)/$E32)</f>
        <v>1</v>
      </c>
      <c r="FX32" s="30">
        <f>(FJ32+FP32+FV32)/3</f>
        <v>9.6604938271604937</v>
      </c>
      <c r="FY32" s="75">
        <f>(SUM(FG32:FI32)+SUM(FM32:FO32)+SUM(FS32:FU32))/($E32*3)</f>
        <v>1</v>
      </c>
    </row>
    <row r="33" spans="1:181" ht="51">
      <c r="A33" s="15">
        <v>21</v>
      </c>
      <c r="B33" s="87">
        <v>122</v>
      </c>
      <c r="C33" s="70" t="s">
        <v>155</v>
      </c>
      <c r="D33" s="87">
        <v>3200</v>
      </c>
      <c r="E33" s="87">
        <v>320</v>
      </c>
      <c r="F33" s="87">
        <v>1</v>
      </c>
      <c r="G33" s="87">
        <v>1</v>
      </c>
      <c r="H33" s="87">
        <v>1</v>
      </c>
      <c r="I33" s="87">
        <v>1</v>
      </c>
      <c r="J33" s="87">
        <v>1</v>
      </c>
      <c r="K33" s="87">
        <v>1</v>
      </c>
      <c r="L33" s="87">
        <v>1</v>
      </c>
      <c r="M33" s="87"/>
      <c r="N33" s="87"/>
      <c r="O33" s="87"/>
      <c r="P33" s="87"/>
      <c r="Q33" s="87">
        <v>320</v>
      </c>
      <c r="R33" s="71">
        <f>((F$10*SUM(F33:L33))+((M33*M$10+N33*N$10+O33*O$10+P33*P$10+Q33*Q$10)/$E33))/2</f>
        <v>9.9699999999999989</v>
      </c>
      <c r="S33" s="87">
        <v>1</v>
      </c>
      <c r="T33" s="87">
        <v>1</v>
      </c>
      <c r="U33" s="87">
        <v>1</v>
      </c>
      <c r="V33" s="87">
        <v>1</v>
      </c>
      <c r="W33" s="87">
        <v>1</v>
      </c>
      <c r="X33" s="87">
        <v>1</v>
      </c>
      <c r="Y33" s="87">
        <v>1</v>
      </c>
      <c r="Z33" s="87">
        <v>1</v>
      </c>
      <c r="AA33" s="87">
        <v>1</v>
      </c>
      <c r="AB33" s="87">
        <v>1</v>
      </c>
      <c r="AC33" s="87"/>
      <c r="AD33" s="87"/>
      <c r="AE33" s="87"/>
      <c r="AF33" s="87"/>
      <c r="AG33" s="87">
        <v>320</v>
      </c>
      <c r="AH33" s="72">
        <f>((S$10*SUM(S33:AB33))+((AC33*AC$10+AD33*AD$10+AE33*AE$10+AF33*AF$10+AG33*AG$10)/$E33))/2</f>
        <v>10</v>
      </c>
      <c r="AI33" s="87">
        <v>1</v>
      </c>
      <c r="AJ33" s="87">
        <v>1</v>
      </c>
      <c r="AK33" s="87">
        <v>1</v>
      </c>
      <c r="AL33" s="87">
        <v>1</v>
      </c>
      <c r="AM33" s="87"/>
      <c r="AN33" s="87"/>
      <c r="AO33" s="87"/>
      <c r="AP33" s="87">
        <v>19</v>
      </c>
      <c r="AQ33" s="87">
        <v>301</v>
      </c>
      <c r="AR33" s="73">
        <f>((AI$10*SUM(AI33:AL33))+((AM33*AM$10+AN33*AN$10+AO33*AO$10+AP33*AP$10+AQ33*AQ$10)/$E33))/2</f>
        <v>9.92578125</v>
      </c>
      <c r="AS33" s="87">
        <v>1</v>
      </c>
      <c r="AT33" s="87">
        <v>1</v>
      </c>
      <c r="AU33" s="87">
        <v>1</v>
      </c>
      <c r="AV33" s="87">
        <v>1</v>
      </c>
      <c r="AW33" s="87"/>
      <c r="AX33" s="87"/>
      <c r="AY33" s="87">
        <v>203</v>
      </c>
      <c r="AZ33" s="87">
        <v>107</v>
      </c>
      <c r="BA33" s="87">
        <v>10</v>
      </c>
      <c r="BB33" s="73">
        <f>((AS$10*SUM(AS33:AV33))+((AW33*AW$10+AX33*AX$10+AY33*AY$10+AZ33*AZ$10+BA33*BA$10)/$E33))/2</f>
        <v>7.99609375</v>
      </c>
      <c r="BC33" s="30">
        <f>(R33+AH33+AR33+BB33)/4</f>
        <v>9.4729687499999997</v>
      </c>
      <c r="BD33" s="87"/>
      <c r="BE33" s="87"/>
      <c r="BF33" s="87">
        <v>1</v>
      </c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>
        <v>300</v>
      </c>
      <c r="BR33" s="87">
        <v>20</v>
      </c>
      <c r="BS33" s="73">
        <f>((BD$10*SUM(BD33:BM33))+((BN33*BN$10+BO33*BO$10+BP33*BP$10+BQ33*BQ$10+BR33*BR$10)/$E33))/2</f>
        <v>4.328125</v>
      </c>
      <c r="BT33" s="87">
        <v>1</v>
      </c>
      <c r="BU33" s="87"/>
      <c r="BV33" s="87">
        <v>1</v>
      </c>
      <c r="BW33" s="87">
        <v>1</v>
      </c>
      <c r="BX33" s="87"/>
      <c r="BY33" s="87">
        <v>1</v>
      </c>
      <c r="BZ33" s="87">
        <v>1</v>
      </c>
      <c r="CA33" s="87"/>
      <c r="CB33" s="87"/>
      <c r="CC33" s="87"/>
      <c r="CD33" s="87">
        <v>220</v>
      </c>
      <c r="CE33" s="87">
        <v>100</v>
      </c>
      <c r="CF33" s="87">
        <v>320</v>
      </c>
      <c r="CG33" s="87"/>
      <c r="CH33" s="72">
        <f>((BT$10*SUM(BT33:BZ33))+((CB$10*CB33+CC33*CC$10+CD33*CD$10+CE33*CE$10+CF33*CF$10+CG33*CG$10)/(2*$E33)))/2</f>
        <v>5.0203124999999993</v>
      </c>
      <c r="CI33" s="87">
        <v>1</v>
      </c>
      <c r="CJ33" s="87"/>
      <c r="CK33" s="87">
        <v>1</v>
      </c>
      <c r="CL33" s="87">
        <v>1</v>
      </c>
      <c r="CM33" s="87"/>
      <c r="CN33" s="87"/>
      <c r="CO33" s="87"/>
      <c r="CP33" s="87"/>
      <c r="CQ33" s="87">
        <v>320</v>
      </c>
      <c r="CR33" s="73">
        <f>((CI$10*SUM(CI33:CL33))+((CM33*CM$10+CN33*CN$10+CO33*CO$10+CP33*CP$10+CQ33*CQ$10)/$E33))/2</f>
        <v>8.75</v>
      </c>
      <c r="CS33" s="87">
        <v>1</v>
      </c>
      <c r="CT33" s="87"/>
      <c r="CU33" s="87">
        <v>1</v>
      </c>
      <c r="CV33" s="87">
        <v>1</v>
      </c>
      <c r="CW33" s="87"/>
      <c r="CX33" s="87">
        <v>1</v>
      </c>
      <c r="CY33" s="87">
        <v>1</v>
      </c>
      <c r="CZ33" s="87"/>
      <c r="DA33" s="87"/>
      <c r="DB33" s="87"/>
      <c r="DC33" s="87"/>
      <c r="DD33" s="87">
        <v>320</v>
      </c>
      <c r="DE33" s="73">
        <f>((CS$10*SUM(CS33:CY33))+((CZ33*CZ$10+DA33*DA$10+DB33*DB$10+DC33*DC$10+DD33*DD$10)/$E33))/2</f>
        <v>8.57</v>
      </c>
      <c r="DF33" s="87">
        <v>1</v>
      </c>
      <c r="DG33" s="87">
        <v>1</v>
      </c>
      <c r="DH33" s="87">
        <v>1</v>
      </c>
      <c r="DI33" s="87">
        <v>1</v>
      </c>
      <c r="DJ33" s="87">
        <v>1</v>
      </c>
      <c r="DK33" s="87"/>
      <c r="DL33" s="87"/>
      <c r="DM33" s="87"/>
      <c r="DN33" s="87"/>
      <c r="DO33" s="87"/>
      <c r="DP33" s="87"/>
      <c r="DQ33" s="87">
        <v>320</v>
      </c>
      <c r="DR33" s="73">
        <f>((DF$10*SUM(DF33:DK33))+((DM33*DM$10+DN33*DN$10+DO33*DO$10+DP33*DP$10+DQ33*DQ$10)/$E33))/2</f>
        <v>9.1624999999999996</v>
      </c>
      <c r="DS33" s="87">
        <v>1</v>
      </c>
      <c r="DT33" s="87">
        <v>1</v>
      </c>
      <c r="DU33" s="87"/>
      <c r="DV33" s="87">
        <v>1</v>
      </c>
      <c r="DW33" s="87"/>
      <c r="DX33" s="87"/>
      <c r="DY33" s="87"/>
      <c r="DZ33" s="87"/>
      <c r="EA33" s="87">
        <v>320</v>
      </c>
      <c r="EB33" s="73">
        <f>((DS$10*SUM(DS33:DV33))+((DW33*DW$10+DX33*DX$10+DY33*DY$10+DZ33*DZ$10+EA33*EA$10)/$E33))/2</f>
        <v>8.75</v>
      </c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73">
        <f>((EC$10*SUM(EC33:EJ33))+((EK33*EK$10+EL33*EL$10+EM33*EM$10+EN33*EN$10+EO33*EO$10)/$E33))/2</f>
        <v>0</v>
      </c>
      <c r="EQ33" s="30">
        <f>(BS33+CH33+CR33+DE33+DR33+EB33+EP33)/7</f>
        <v>6.3687053571428569</v>
      </c>
      <c r="ER33" s="87"/>
      <c r="ES33" s="87"/>
      <c r="ET33" s="87"/>
      <c r="EU33" s="87">
        <v>320</v>
      </c>
      <c r="EV33" s="73">
        <f>(ER33*ER$10+ES33*ES$10+ET33*ET$10+EU33*EU$10)/$E33</f>
        <v>10</v>
      </c>
      <c r="EW33" s="74">
        <f>(SUM(ES33:EU33)/$E33)</f>
        <v>1</v>
      </c>
      <c r="EX33" s="87"/>
      <c r="EY33" s="87"/>
      <c r="EZ33" s="87"/>
      <c r="FA33" s="87">
        <v>320</v>
      </c>
      <c r="FB33" s="73">
        <f>(EX33*EX$10+EY33*EY$10+EZ33*EZ$10+FA33*FA$10)/$E33</f>
        <v>10</v>
      </c>
      <c r="FC33" s="74">
        <f>(SUM(EY33:FA33)/$E33)</f>
        <v>1</v>
      </c>
      <c r="FD33" s="30">
        <f>(EV33+FB33)/2</f>
        <v>10</v>
      </c>
      <c r="FE33" s="75">
        <f>(SUM(ES33:EU33)+SUM(EY33:FA33))/($E33*2)</f>
        <v>1</v>
      </c>
      <c r="FF33" s="87"/>
      <c r="FG33" s="87">
        <v>37</v>
      </c>
      <c r="FH33" s="87">
        <v>116</v>
      </c>
      <c r="FI33" s="87">
        <v>167</v>
      </c>
      <c r="FJ33" s="73">
        <f>(FF33*FF$10+FG33*FG$10+FH33*FH$10+FI33*FI$10)/$E33</f>
        <v>8.515625</v>
      </c>
      <c r="FK33" s="74">
        <f>(SUM(FG33:FI33)/$E33)</f>
        <v>1</v>
      </c>
      <c r="FL33" s="87"/>
      <c r="FM33" s="87"/>
      <c r="FN33" s="87"/>
      <c r="FO33" s="87">
        <v>320</v>
      </c>
      <c r="FP33" s="73">
        <f>(FL33*FL$10+FM33*FM$10+FN33*FN$10+FO33*FO$10)/$E33</f>
        <v>10</v>
      </c>
      <c r="FQ33" s="74">
        <f>(SUM(FM33:FO33)/$E33)</f>
        <v>1</v>
      </c>
      <c r="FR33" s="87"/>
      <c r="FS33" s="87"/>
      <c r="FT33" s="87"/>
      <c r="FU33" s="87">
        <v>320</v>
      </c>
      <c r="FV33" s="73">
        <f>(FR33*FR$10+FS33*FS$10+FT33*FT$10+FU33*FU$10)/$E33</f>
        <v>10</v>
      </c>
      <c r="FW33" s="74">
        <f>(SUM(FS33:FU33)/$E33)</f>
        <v>1</v>
      </c>
      <c r="FX33" s="30">
        <f>(FJ33+FP33+FV33)/3</f>
        <v>9.5052083333333339</v>
      </c>
      <c r="FY33" s="75">
        <f>(SUM(FG33:FI33)+SUM(FM33:FO33)+SUM(FS33:FU33))/($E33*3)</f>
        <v>1</v>
      </c>
    </row>
    <row r="34" spans="1:181" ht="63.75">
      <c r="A34" s="15">
        <v>22</v>
      </c>
      <c r="B34" s="87">
        <v>123</v>
      </c>
      <c r="C34" s="70" t="s">
        <v>156</v>
      </c>
      <c r="D34" s="87">
        <v>5900</v>
      </c>
      <c r="E34" s="87">
        <v>590</v>
      </c>
      <c r="F34" s="87">
        <v>1</v>
      </c>
      <c r="G34" s="87">
        <v>1</v>
      </c>
      <c r="H34" s="87">
        <v>1</v>
      </c>
      <c r="I34" s="87">
        <v>1</v>
      </c>
      <c r="J34" s="87">
        <v>1</v>
      </c>
      <c r="K34" s="87">
        <v>1</v>
      </c>
      <c r="L34" s="87">
        <v>1</v>
      </c>
      <c r="M34" s="87"/>
      <c r="N34" s="87"/>
      <c r="O34" s="87"/>
      <c r="P34" s="87">
        <v>41</v>
      </c>
      <c r="Q34" s="87">
        <v>549</v>
      </c>
      <c r="R34" s="71">
        <f>((F$10*SUM(F34:L34))+((M34*M$10+N34*N$10+O34*O$10+P34*P$10+Q34*Q$10)/$E34))/2</f>
        <v>9.883135593220338</v>
      </c>
      <c r="S34" s="87">
        <v>1</v>
      </c>
      <c r="T34" s="87">
        <v>1</v>
      </c>
      <c r="U34" s="87">
        <v>1</v>
      </c>
      <c r="V34" s="87">
        <v>1</v>
      </c>
      <c r="W34" s="87">
        <v>1</v>
      </c>
      <c r="X34" s="87">
        <v>1</v>
      </c>
      <c r="Y34" s="87">
        <v>1</v>
      </c>
      <c r="Z34" s="87">
        <v>1</v>
      </c>
      <c r="AA34" s="87">
        <v>1</v>
      </c>
      <c r="AB34" s="87">
        <v>1</v>
      </c>
      <c r="AC34" s="87"/>
      <c r="AD34" s="87"/>
      <c r="AE34" s="87"/>
      <c r="AF34" s="87">
        <v>42</v>
      </c>
      <c r="AG34" s="87">
        <v>548</v>
      </c>
      <c r="AH34" s="72">
        <f>((S$10*SUM(S34:AB34))+((AC34*AC$10+AD34*AD$10+AE34*AE$10+AF34*AF$10+AG34*AG$10)/$E34))/2</f>
        <v>9.9110169491525433</v>
      </c>
      <c r="AI34" s="87">
        <v>1</v>
      </c>
      <c r="AJ34" s="87">
        <v>1</v>
      </c>
      <c r="AK34" s="87">
        <v>1</v>
      </c>
      <c r="AL34" s="87"/>
      <c r="AM34" s="87"/>
      <c r="AN34" s="87"/>
      <c r="AO34" s="87"/>
      <c r="AP34" s="87">
        <v>216</v>
      </c>
      <c r="AQ34" s="87">
        <v>374</v>
      </c>
      <c r="AR34" s="73">
        <f>((AI$10*SUM(AI34:AL34))+((AM34*AM$10+AN34*AN$10+AO34*AO$10+AP34*AP$10+AQ34*AQ$10)/$E34))/2</f>
        <v>8.2923728813559325</v>
      </c>
      <c r="AS34" s="87"/>
      <c r="AT34" s="87"/>
      <c r="AU34" s="87"/>
      <c r="AV34" s="87"/>
      <c r="AW34" s="87"/>
      <c r="AX34" s="87"/>
      <c r="AY34" s="87"/>
      <c r="AZ34" s="87">
        <v>6</v>
      </c>
      <c r="BA34" s="87">
        <v>584</v>
      </c>
      <c r="BB34" s="73">
        <f>((AS$10*SUM(AS34:AV34))+((AW34*AW$10+AX34*AX$10+AY34*AY$10+AZ34*AZ$10+BA34*BA$10)/$E34))/2</f>
        <v>4.9872881355932206</v>
      </c>
      <c r="BC34" s="30">
        <f>(R34+AH34+AR34+BB34)/4</f>
        <v>8.2684533898305084</v>
      </c>
      <c r="BD34" s="87"/>
      <c r="BE34" s="87">
        <v>1</v>
      </c>
      <c r="BF34" s="87">
        <v>1</v>
      </c>
      <c r="BG34" s="87"/>
      <c r="BH34" s="87">
        <v>1</v>
      </c>
      <c r="BI34" s="87">
        <v>1</v>
      </c>
      <c r="BJ34" s="87">
        <v>1</v>
      </c>
      <c r="BK34" s="87"/>
      <c r="BL34" s="87">
        <v>1</v>
      </c>
      <c r="BM34" s="87"/>
      <c r="BN34" s="87"/>
      <c r="BO34" s="87"/>
      <c r="BP34" s="87"/>
      <c r="BQ34" s="87"/>
      <c r="BR34" s="87">
        <v>590</v>
      </c>
      <c r="BS34" s="73">
        <f>((BD$10*SUM(BD34:BM34))+((BN34*BN$10+BO34*BO$10+BP34*BP$10+BQ34*BQ$10+BR34*BR$10)/$E34))/2</f>
        <v>8</v>
      </c>
      <c r="BT34" s="87">
        <v>1</v>
      </c>
      <c r="BU34" s="87">
        <v>1</v>
      </c>
      <c r="BV34" s="87">
        <v>1</v>
      </c>
      <c r="BW34" s="87">
        <v>1</v>
      </c>
      <c r="BX34" s="87">
        <v>1</v>
      </c>
      <c r="BY34" s="87">
        <v>1</v>
      </c>
      <c r="BZ34" s="87">
        <v>1</v>
      </c>
      <c r="CA34" s="87"/>
      <c r="CB34" s="87"/>
      <c r="CC34" s="87"/>
      <c r="CD34" s="87">
        <v>311</v>
      </c>
      <c r="CE34" s="87">
        <v>279</v>
      </c>
      <c r="CF34" s="87">
        <v>590</v>
      </c>
      <c r="CG34" s="87"/>
      <c r="CH34" s="72">
        <f>((BT$10*SUM(BT34:BZ34))+((CB$10*CB34+CC34*CC$10+CD34*CD$10+CE34*CE$10+CF34*CF$10+CG34*CG$10)/(2*$E34)))/2</f>
        <v>6.5505508474576271</v>
      </c>
      <c r="CI34" s="87">
        <v>1</v>
      </c>
      <c r="CJ34" s="87">
        <v>1</v>
      </c>
      <c r="CK34" s="87">
        <v>1</v>
      </c>
      <c r="CL34" s="87">
        <v>1</v>
      </c>
      <c r="CM34" s="87"/>
      <c r="CN34" s="87"/>
      <c r="CO34" s="87">
        <v>2</v>
      </c>
      <c r="CP34" s="87">
        <v>588</v>
      </c>
      <c r="CQ34" s="87"/>
      <c r="CR34" s="73">
        <f>((CI$10*SUM(CI34:CL34))+((CM34*CM$10+CN34*CN$10+CO34*CO$10+CP34*CP$10+CQ34*CQ$10)/$E34))/2</f>
        <v>8.7457627118644066</v>
      </c>
      <c r="CS34" s="87">
        <v>1</v>
      </c>
      <c r="CT34" s="87">
        <v>1</v>
      </c>
      <c r="CU34" s="87">
        <v>1</v>
      </c>
      <c r="CV34" s="87">
        <v>1</v>
      </c>
      <c r="CW34" s="87">
        <v>1</v>
      </c>
      <c r="CX34" s="87">
        <v>1</v>
      </c>
      <c r="CY34" s="87">
        <v>1</v>
      </c>
      <c r="CZ34" s="87"/>
      <c r="DA34" s="87"/>
      <c r="DB34" s="87"/>
      <c r="DC34" s="87"/>
      <c r="DD34" s="87">
        <v>590</v>
      </c>
      <c r="DE34" s="73">
        <f>((CS$10*SUM(CS34:CY34))+((CZ34*CZ$10+DA34*DA$10+DB34*DB$10+DC34*DC$10+DD34*DD$10)/$E34))/2</f>
        <v>9.9979999999999993</v>
      </c>
      <c r="DF34" s="87">
        <v>1</v>
      </c>
      <c r="DG34" s="87">
        <v>1</v>
      </c>
      <c r="DH34" s="87">
        <v>1</v>
      </c>
      <c r="DI34" s="87">
        <v>1</v>
      </c>
      <c r="DJ34" s="87">
        <v>1</v>
      </c>
      <c r="DK34" s="87"/>
      <c r="DL34" s="87"/>
      <c r="DM34" s="87"/>
      <c r="DN34" s="87"/>
      <c r="DO34" s="87"/>
      <c r="DP34" s="87"/>
      <c r="DQ34" s="87">
        <v>590</v>
      </c>
      <c r="DR34" s="73">
        <f>((DF$10*SUM(DF34:DK34))+((DM34*DM$10+DN34*DN$10+DO34*DO$10+DP34*DP$10+DQ34*DQ$10)/$E34))/2</f>
        <v>9.1624999999999996</v>
      </c>
      <c r="DS34" s="87">
        <v>1</v>
      </c>
      <c r="DT34" s="87"/>
      <c r="DU34" s="87"/>
      <c r="DV34" s="87">
        <v>1</v>
      </c>
      <c r="DW34" s="87"/>
      <c r="DX34" s="87"/>
      <c r="DY34" s="87"/>
      <c r="DZ34" s="87"/>
      <c r="EA34" s="87">
        <v>590</v>
      </c>
      <c r="EB34" s="73">
        <f>((DS$10*SUM(DS34:DV34))+((DW34*DW$10+DX34*DX$10+DY34*DY$10+DZ34*DZ$10+EA34*EA$10)/$E34))/2</f>
        <v>7.5</v>
      </c>
      <c r="EC34" s="87">
        <v>1</v>
      </c>
      <c r="ED34" s="87">
        <v>1</v>
      </c>
      <c r="EE34" s="87">
        <v>1</v>
      </c>
      <c r="EF34" s="87"/>
      <c r="EG34" s="87">
        <v>1</v>
      </c>
      <c r="EH34" s="87">
        <v>1</v>
      </c>
      <c r="EI34" s="87">
        <v>1</v>
      </c>
      <c r="EJ34" s="87">
        <v>1</v>
      </c>
      <c r="EK34" s="87"/>
      <c r="EL34" s="87"/>
      <c r="EM34" s="87">
        <v>2</v>
      </c>
      <c r="EN34" s="87">
        <v>116</v>
      </c>
      <c r="EO34" s="87">
        <v>472</v>
      </c>
      <c r="EP34" s="73">
        <f>((EC$10*SUM(EC34:EJ34))+((EK34*EK$10+EL34*EL$10+EM34*EM$10+EN34*EN$10+EO34*EO$10)/$E34))/2</f>
        <v>9.1207627118644066</v>
      </c>
      <c r="EQ34" s="30">
        <f>(BS34+CH34+CR34+DE34+DR34+EB34+EP34)/7</f>
        <v>8.4396537530266347</v>
      </c>
      <c r="ER34" s="87"/>
      <c r="ES34" s="87"/>
      <c r="ET34" s="87"/>
      <c r="EU34" s="87">
        <v>590</v>
      </c>
      <c r="EV34" s="73">
        <f>(ER34*ER$10+ES34*ES$10+ET34*ET$10+EU34*EU$10)/$E34</f>
        <v>10</v>
      </c>
      <c r="EW34" s="74">
        <f>(SUM(ES34:EU34)/$E34)</f>
        <v>1</v>
      </c>
      <c r="EX34" s="87"/>
      <c r="EY34" s="87"/>
      <c r="EZ34" s="87"/>
      <c r="FA34" s="87">
        <v>590</v>
      </c>
      <c r="FB34" s="73">
        <f>(EX34*EX$10+EY34*EY$10+EZ34*EZ$10+FA34*FA$10)/$E34</f>
        <v>10</v>
      </c>
      <c r="FC34" s="74">
        <f>(SUM(EY34:FA34)/$E34)</f>
        <v>1</v>
      </c>
      <c r="FD34" s="30">
        <f>(EV34+FB34)/2</f>
        <v>10</v>
      </c>
      <c r="FE34" s="75">
        <f>(SUM(ES34:EU34)+SUM(EY34:FA34))/($E34*2)</f>
        <v>1</v>
      </c>
      <c r="FF34" s="87"/>
      <c r="FG34" s="87"/>
      <c r="FH34" s="87"/>
      <c r="FI34" s="87">
        <v>590</v>
      </c>
      <c r="FJ34" s="73">
        <f>(FF34*FF$10+FG34*FG$10+FH34*FH$10+FI34*FI$10)/$E34</f>
        <v>10</v>
      </c>
      <c r="FK34" s="74">
        <f>(SUM(FG34:FI34)/$E34)</f>
        <v>1</v>
      </c>
      <c r="FL34" s="87"/>
      <c r="FM34" s="87"/>
      <c r="FN34" s="87"/>
      <c r="FO34" s="87">
        <v>590</v>
      </c>
      <c r="FP34" s="73">
        <f>(FL34*FL$10+FM34*FM$10+FN34*FN$10+FO34*FO$10)/$E34</f>
        <v>10</v>
      </c>
      <c r="FQ34" s="74">
        <f>(SUM(FM34:FO34)/$E34)</f>
        <v>1</v>
      </c>
      <c r="FR34" s="87"/>
      <c r="FS34" s="87"/>
      <c r="FT34" s="87"/>
      <c r="FU34" s="87">
        <v>590</v>
      </c>
      <c r="FV34" s="73">
        <f>(FR34*FR$10+FS34*FS$10+FT34*FT$10+FU34*FU$10)/$E34</f>
        <v>10</v>
      </c>
      <c r="FW34" s="74">
        <f>(SUM(FS34:FU34)/$E34)</f>
        <v>1</v>
      </c>
      <c r="FX34" s="30">
        <f>(FJ34+FP34+FV34)/3</f>
        <v>10</v>
      </c>
      <c r="FY34" s="75">
        <f>(SUM(FG34:FI34)+SUM(FM34:FO34)+SUM(FS34:FU34))/($E34*3)</f>
        <v>1</v>
      </c>
    </row>
    <row r="35" spans="1:181" ht="51">
      <c r="A35" s="15">
        <v>23</v>
      </c>
      <c r="B35" s="87">
        <v>124</v>
      </c>
      <c r="C35" s="70" t="s">
        <v>157</v>
      </c>
      <c r="D35" s="87">
        <v>1745</v>
      </c>
      <c r="E35" s="87">
        <v>200</v>
      </c>
      <c r="F35" s="87">
        <v>1</v>
      </c>
      <c r="G35" s="87">
        <v>1</v>
      </c>
      <c r="H35" s="87">
        <v>1</v>
      </c>
      <c r="I35" s="87">
        <v>1</v>
      </c>
      <c r="J35" s="87">
        <v>1</v>
      </c>
      <c r="K35" s="87">
        <v>1</v>
      </c>
      <c r="L35" s="87">
        <v>1</v>
      </c>
      <c r="M35" s="87"/>
      <c r="N35" s="87"/>
      <c r="O35" s="87"/>
      <c r="P35" s="87">
        <v>2</v>
      </c>
      <c r="Q35" s="87">
        <v>198</v>
      </c>
      <c r="R35" s="71">
        <f>((F$10*SUM(F35:L35))+((M35*M$10+N35*N$10+O35*O$10+P35*P$10+Q35*Q$10)/$E35))/2</f>
        <v>9.9574999999999996</v>
      </c>
      <c r="S35" s="87">
        <v>1</v>
      </c>
      <c r="T35" s="87">
        <v>1</v>
      </c>
      <c r="U35" s="87">
        <v>1</v>
      </c>
      <c r="V35" s="87">
        <v>1</v>
      </c>
      <c r="W35" s="87">
        <v>1</v>
      </c>
      <c r="X35" s="87">
        <v>1</v>
      </c>
      <c r="Y35" s="87">
        <v>1</v>
      </c>
      <c r="Z35" s="87">
        <v>1</v>
      </c>
      <c r="AA35" s="87">
        <v>1</v>
      </c>
      <c r="AB35" s="87">
        <v>1</v>
      </c>
      <c r="AC35" s="87"/>
      <c r="AD35" s="87"/>
      <c r="AE35" s="87"/>
      <c r="AF35" s="87">
        <v>5</v>
      </c>
      <c r="AG35" s="87">
        <v>195</v>
      </c>
      <c r="AH35" s="72">
        <f>((S$10*SUM(S35:AB35))+((AC35*AC$10+AD35*AD$10+AE35*AE$10+AF35*AF$10+AG35*AG$10)/$E35))/2</f>
        <v>9.96875</v>
      </c>
      <c r="AI35" s="87">
        <v>1</v>
      </c>
      <c r="AJ35" s="87">
        <v>1</v>
      </c>
      <c r="AK35" s="87">
        <v>1</v>
      </c>
      <c r="AL35" s="87"/>
      <c r="AM35" s="87"/>
      <c r="AN35" s="87"/>
      <c r="AO35" s="87"/>
      <c r="AP35" s="87">
        <v>200</v>
      </c>
      <c r="AQ35" s="87"/>
      <c r="AR35" s="73">
        <f>((AI$10*SUM(AI35:AL35))+((AM35*AM$10+AN35*AN$10+AO35*AO$10+AP35*AP$10+AQ35*AQ$10)/$E35))/2</f>
        <v>7.5</v>
      </c>
      <c r="AS35" s="87"/>
      <c r="AT35" s="87"/>
      <c r="AU35" s="87"/>
      <c r="AV35" s="87"/>
      <c r="AW35" s="87"/>
      <c r="AX35" s="87"/>
      <c r="AY35" s="87"/>
      <c r="AZ35" s="87">
        <v>200</v>
      </c>
      <c r="BA35" s="87"/>
      <c r="BB35" s="73">
        <f>((AS$10*SUM(AS35:AV35))+((AW35*AW$10+AX35*AX$10+AY35*AY$10+AZ35*AZ$10+BA35*BA$10)/$E35))/2</f>
        <v>3.75</v>
      </c>
      <c r="BC35" s="30">
        <f>(R35+AH35+AR35+BB35)/4</f>
        <v>7.7940624999999999</v>
      </c>
      <c r="BD35" s="87">
        <v>1</v>
      </c>
      <c r="BE35" s="87">
        <v>1</v>
      </c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>
        <v>11</v>
      </c>
      <c r="BR35" s="87">
        <v>189</v>
      </c>
      <c r="BS35" s="73">
        <f>((BD$10*SUM(BD35:BM35))+((BN35*BN$10+BO35*BO$10+BP35*BP$10+BQ35*BQ$10+BR35*BR$10)/$E35))/2</f>
        <v>5.9312500000000004</v>
      </c>
      <c r="BT35" s="87">
        <v>1</v>
      </c>
      <c r="BU35" s="87"/>
      <c r="BV35" s="87"/>
      <c r="BW35" s="87">
        <v>1</v>
      </c>
      <c r="BX35" s="87"/>
      <c r="BY35" s="87"/>
      <c r="BZ35" s="87">
        <v>1</v>
      </c>
      <c r="CA35" s="87">
        <v>200</v>
      </c>
      <c r="CB35" s="87"/>
      <c r="CC35" s="87"/>
      <c r="CD35" s="87"/>
      <c r="CE35" s="87"/>
      <c r="CF35" s="87"/>
      <c r="CG35" s="87">
        <v>200</v>
      </c>
      <c r="CH35" s="72">
        <f>((BT$10*SUM(BT35:BZ35))+((CB$10*CB35+CC35*CC$10+CD35*CD$10+CE35*CE$10+CF35*CF$10+CG35*CG$10)/(2*$E35)))/2</f>
        <v>3.395</v>
      </c>
      <c r="CI35" s="87">
        <v>1</v>
      </c>
      <c r="CJ35" s="87"/>
      <c r="CK35" s="87">
        <v>1</v>
      </c>
      <c r="CL35" s="87"/>
      <c r="CM35" s="87"/>
      <c r="CN35" s="87"/>
      <c r="CO35" s="87"/>
      <c r="CP35" s="87">
        <v>25</v>
      </c>
      <c r="CQ35" s="87">
        <v>175</v>
      </c>
      <c r="CR35" s="73">
        <f>((CI$10*SUM(CI35:CL35))+((CM35*CM$10+CN35*CN$10+CO35*CO$10+CP35*CP$10+CQ35*CQ$10)/$E35))/2</f>
        <v>7.34375</v>
      </c>
      <c r="CS35" s="87">
        <v>1</v>
      </c>
      <c r="CT35" s="87">
        <v>1</v>
      </c>
      <c r="CU35" s="87">
        <v>1</v>
      </c>
      <c r="CV35" s="87">
        <v>1</v>
      </c>
      <c r="CW35" s="87">
        <v>1</v>
      </c>
      <c r="CX35" s="87"/>
      <c r="CY35" s="87">
        <v>1</v>
      </c>
      <c r="CZ35" s="87"/>
      <c r="DA35" s="87"/>
      <c r="DB35" s="87"/>
      <c r="DC35" s="87"/>
      <c r="DD35" s="87">
        <v>200</v>
      </c>
      <c r="DE35" s="73">
        <f>((CS$10*SUM(CS35:CY35))+((CZ35*CZ$10+DA35*DA$10+DB35*DB$10+DC35*DC$10+DD35*DD$10)/$E35))/2</f>
        <v>9.2839999999999989</v>
      </c>
      <c r="DF35" s="87">
        <v>1</v>
      </c>
      <c r="DG35" s="87">
        <v>1</v>
      </c>
      <c r="DH35" s="87">
        <v>1</v>
      </c>
      <c r="DI35" s="87">
        <v>1</v>
      </c>
      <c r="DJ35" s="87"/>
      <c r="DK35" s="87"/>
      <c r="DL35" s="87"/>
      <c r="DM35" s="87"/>
      <c r="DN35" s="87"/>
      <c r="DO35" s="87"/>
      <c r="DP35" s="87">
        <v>21</v>
      </c>
      <c r="DQ35" s="87">
        <v>179</v>
      </c>
      <c r="DR35" s="73">
        <f>((DF$10*SUM(DF35:DK35))+((DM35*DM$10+DN35*DN$10+DO35*DO$10+DP35*DP$10+DQ35*DQ$10)/$E35))/2</f>
        <v>8.1987500000000004</v>
      </c>
      <c r="DS35" s="87"/>
      <c r="DT35" s="87">
        <v>1</v>
      </c>
      <c r="DU35" s="87"/>
      <c r="DV35" s="87">
        <v>1</v>
      </c>
      <c r="DW35" s="87"/>
      <c r="DX35" s="87"/>
      <c r="DY35" s="87">
        <v>14</v>
      </c>
      <c r="DZ35" s="87">
        <v>186</v>
      </c>
      <c r="EA35" s="87"/>
      <c r="EB35" s="73">
        <f>((DS$10*SUM(DS35:DV35))+((DW35*DW$10+DX35*DX$10+DY35*DY$10+DZ35*DZ$10+EA35*EA$10)/$E35))/2</f>
        <v>6.1624999999999996</v>
      </c>
      <c r="EC35" s="87">
        <v>1</v>
      </c>
      <c r="ED35" s="87"/>
      <c r="EE35" s="87"/>
      <c r="EF35" s="87"/>
      <c r="EG35" s="87"/>
      <c r="EH35" s="87"/>
      <c r="EI35" s="87"/>
      <c r="EJ35" s="87"/>
      <c r="EK35" s="87">
        <v>77</v>
      </c>
      <c r="EL35" s="87"/>
      <c r="EM35" s="87"/>
      <c r="EN35" s="87">
        <v>123</v>
      </c>
      <c r="EO35" s="87"/>
      <c r="EP35" s="73">
        <f>((EC$10*SUM(EC35:EJ35))+((EK35*EK$10+EL35*EL$10+EM35*EM$10+EN35*EN$10+EO35*EO$10)/$E35))/2</f>
        <v>2.9312499999999999</v>
      </c>
      <c r="EQ35" s="30">
        <f>(BS35+CH35+CR35+DE35+DR35+EB35+EP35)/7</f>
        <v>6.1780714285714282</v>
      </c>
      <c r="ER35" s="87"/>
      <c r="ES35" s="87"/>
      <c r="ET35" s="87"/>
      <c r="EU35" s="87">
        <v>200</v>
      </c>
      <c r="EV35" s="73">
        <f>(ER35*ER$10+ES35*ES$10+ET35*ET$10+EU35*EU$10)/$E35</f>
        <v>10</v>
      </c>
      <c r="EW35" s="74">
        <f>(SUM(ES35:EU35)/$E35)</f>
        <v>1</v>
      </c>
      <c r="EX35" s="87"/>
      <c r="EY35" s="87"/>
      <c r="EZ35" s="87"/>
      <c r="FA35" s="87">
        <v>200</v>
      </c>
      <c r="FB35" s="73">
        <f>(EX35*EX$10+EY35*EY$10+EZ35*EZ$10+FA35*FA$10)/$E35</f>
        <v>10</v>
      </c>
      <c r="FC35" s="74">
        <f>(SUM(EY35:FA35)/$E35)</f>
        <v>1</v>
      </c>
      <c r="FD35" s="30">
        <f>(EV35+FB35)/2</f>
        <v>10</v>
      </c>
      <c r="FE35" s="75">
        <f>(SUM(ES35:EU35)+SUM(EY35:FA35))/($E35*2)</f>
        <v>1</v>
      </c>
      <c r="FF35" s="87"/>
      <c r="FG35" s="87">
        <v>3</v>
      </c>
      <c r="FH35" s="87">
        <v>115</v>
      </c>
      <c r="FI35" s="87">
        <v>82</v>
      </c>
      <c r="FJ35" s="73">
        <f>(FF35*FF$10+FG35*FG$10+FH35*FH$10+FI35*FI$10)/$E35</f>
        <v>8.4875000000000007</v>
      </c>
      <c r="FK35" s="74">
        <f>(SUM(FG35:FI35)/$E35)</f>
        <v>1</v>
      </c>
      <c r="FL35" s="87"/>
      <c r="FM35" s="87"/>
      <c r="FN35" s="87">
        <v>37</v>
      </c>
      <c r="FO35" s="87">
        <v>163</v>
      </c>
      <c r="FP35" s="73">
        <f>(FL35*FL$10+FM35*FM$10+FN35*FN$10+FO35*FO$10)/$E35</f>
        <v>9.5374999999999996</v>
      </c>
      <c r="FQ35" s="74">
        <f>(SUM(FM35:FO35)/$E35)</f>
        <v>1</v>
      </c>
      <c r="FR35" s="87"/>
      <c r="FS35" s="87"/>
      <c r="FT35" s="87">
        <v>24</v>
      </c>
      <c r="FU35" s="87">
        <v>176</v>
      </c>
      <c r="FV35" s="73">
        <f>(FR35*FR$10+FS35*FS$10+FT35*FT$10+FU35*FU$10)/$E35</f>
        <v>9.6999999999999993</v>
      </c>
      <c r="FW35" s="74">
        <f>(SUM(FS35:FU35)/$E35)</f>
        <v>1</v>
      </c>
      <c r="FX35" s="30">
        <f>(FJ35+FP35+FV35)/3</f>
        <v>9.2416666666666654</v>
      </c>
      <c r="FY35" s="75">
        <f>(SUM(FG35:FI35)+SUM(FM35:FO35)+SUM(FS35:FU35))/($E35*3)</f>
        <v>1</v>
      </c>
    </row>
    <row r="36" spans="1:181" ht="63.75">
      <c r="A36" s="15">
        <v>24</v>
      </c>
      <c r="B36" s="87">
        <v>125</v>
      </c>
      <c r="C36" s="70" t="s">
        <v>158</v>
      </c>
      <c r="D36" s="87">
        <v>660</v>
      </c>
      <c r="E36" s="87">
        <v>66</v>
      </c>
      <c r="F36" s="87">
        <v>1</v>
      </c>
      <c r="G36" s="87">
        <v>1</v>
      </c>
      <c r="H36" s="87">
        <v>1</v>
      </c>
      <c r="I36" s="87">
        <v>1</v>
      </c>
      <c r="J36" s="87">
        <v>1</v>
      </c>
      <c r="K36" s="87">
        <v>1</v>
      </c>
      <c r="L36" s="87">
        <v>1</v>
      </c>
      <c r="M36" s="87"/>
      <c r="N36" s="87"/>
      <c r="O36" s="87">
        <v>19</v>
      </c>
      <c r="P36" s="87">
        <v>37</v>
      </c>
      <c r="Q36" s="88">
        <v>10</v>
      </c>
      <c r="R36" s="71">
        <f>((F$10*SUM(F36:L36))+((M36*M$10+N36*N$10+O36*O$10+P36*P$10+Q36*Q$10)/$E36))/2</f>
        <v>8.5495454545454539</v>
      </c>
      <c r="S36" s="87">
        <v>1</v>
      </c>
      <c r="T36" s="87">
        <v>1</v>
      </c>
      <c r="U36" s="87">
        <v>1</v>
      </c>
      <c r="V36" s="87">
        <v>1</v>
      </c>
      <c r="W36" s="87">
        <v>1</v>
      </c>
      <c r="X36" s="87">
        <v>1</v>
      </c>
      <c r="Y36" s="87">
        <v>1</v>
      </c>
      <c r="Z36" s="87">
        <v>1</v>
      </c>
      <c r="AA36" s="87">
        <v>1</v>
      </c>
      <c r="AB36" s="87">
        <v>1</v>
      </c>
      <c r="AC36" s="87"/>
      <c r="AD36" s="87"/>
      <c r="AE36" s="87"/>
      <c r="AF36" s="87">
        <v>48</v>
      </c>
      <c r="AG36" s="87">
        <v>18</v>
      </c>
      <c r="AH36" s="72">
        <f>((S$10*SUM(S36:AB36))+((AC36*AC$10+AD36*AD$10+AE36*AE$10+AF36*AF$10+AG36*AG$10)/$E36))/2</f>
        <v>9.0909090909090899</v>
      </c>
      <c r="AI36" s="87">
        <v>1</v>
      </c>
      <c r="AJ36" s="87">
        <v>1</v>
      </c>
      <c r="AK36" s="87">
        <v>1</v>
      </c>
      <c r="AL36" s="87">
        <v>1</v>
      </c>
      <c r="AM36" s="87"/>
      <c r="AN36" s="87"/>
      <c r="AO36" s="87">
        <v>23</v>
      </c>
      <c r="AP36" s="87">
        <v>43</v>
      </c>
      <c r="AQ36" s="87"/>
      <c r="AR36" s="73">
        <f>((AI$10*SUM(AI36:AL36))+((AM36*AM$10+AN36*AN$10+AO36*AO$10+AP36*AP$10+AQ36*AQ$10)/$E36))/2</f>
        <v>8.3143939393939394</v>
      </c>
      <c r="AS36" s="87">
        <v>1</v>
      </c>
      <c r="AT36" s="87">
        <v>1</v>
      </c>
      <c r="AU36" s="87">
        <v>1</v>
      </c>
      <c r="AV36" s="87">
        <v>1</v>
      </c>
      <c r="AW36" s="86">
        <v>1</v>
      </c>
      <c r="AX36" s="87">
        <v>8</v>
      </c>
      <c r="AY36" s="87">
        <v>18</v>
      </c>
      <c r="AZ36" s="87">
        <v>34</v>
      </c>
      <c r="BA36" s="88">
        <v>5</v>
      </c>
      <c r="BB36" s="73">
        <f>((AS$10*SUM(AS36:AV36))+((AW36*AW$10+AX36*AX$10+AY36*AY$10+AZ36*AZ$10+BA36*BA$10)/$E36))/2</f>
        <v>8.1439393939393945</v>
      </c>
      <c r="BC36" s="30">
        <f>(R36+AH36+AR36+BB36)/4</f>
        <v>8.5246969696969686</v>
      </c>
      <c r="BD36" s="87"/>
      <c r="BE36" s="87">
        <v>1</v>
      </c>
      <c r="BF36" s="87"/>
      <c r="BG36" s="87"/>
      <c r="BH36" s="87"/>
      <c r="BI36" s="87"/>
      <c r="BJ36" s="87"/>
      <c r="BK36" s="87"/>
      <c r="BL36" s="87">
        <v>1</v>
      </c>
      <c r="BM36" s="87"/>
      <c r="BN36" s="87"/>
      <c r="BO36" s="87">
        <v>3</v>
      </c>
      <c r="BP36" s="87">
        <v>3</v>
      </c>
      <c r="BQ36" s="87">
        <v>56</v>
      </c>
      <c r="BR36" s="89">
        <v>4</v>
      </c>
      <c r="BS36" s="73">
        <f>((BD$10*SUM(BD36:BM36))+((BN36*BN$10+BO36*BO$10+BP36*BP$10+BQ36*BQ$10+BR36*BR$10)/$E36))/2</f>
        <v>4.6553030303030303</v>
      </c>
      <c r="BT36" s="87">
        <v>1</v>
      </c>
      <c r="BU36" s="87">
        <v>1</v>
      </c>
      <c r="BV36" s="87">
        <v>1</v>
      </c>
      <c r="BW36" s="87">
        <v>1</v>
      </c>
      <c r="BX36" s="87">
        <v>1</v>
      </c>
      <c r="BY36" s="87"/>
      <c r="BZ36" s="87">
        <v>1</v>
      </c>
      <c r="CA36" s="87"/>
      <c r="CB36" s="87"/>
      <c r="CC36" s="87"/>
      <c r="CD36" s="87">
        <v>10</v>
      </c>
      <c r="CE36" s="89">
        <v>16</v>
      </c>
      <c r="CF36" s="89"/>
      <c r="CG36" s="89">
        <v>40</v>
      </c>
      <c r="CH36" s="72">
        <f>((BT$10*SUM(BT36:BZ36))+((CB$10*CB36+CC36*CC$10+CD36*CD$10+CE36*CE$10+CF36*CF$10+CG36*CG$10)/(2*$E36)))/2</f>
        <v>5.6915151515151514</v>
      </c>
      <c r="CI36" s="87">
        <v>1</v>
      </c>
      <c r="CJ36" s="87"/>
      <c r="CK36" s="87">
        <v>1</v>
      </c>
      <c r="CL36" s="87"/>
      <c r="CM36" s="87"/>
      <c r="CN36" s="87"/>
      <c r="CO36" s="87">
        <v>49</v>
      </c>
      <c r="CP36" s="87">
        <v>15</v>
      </c>
      <c r="CQ36" s="87">
        <v>2</v>
      </c>
      <c r="CR36" s="73">
        <f>((CI$10*SUM(CI36:CL36))+((CM36*CM$10+CN36*CN$10+CO36*CO$10+CP36*CP$10+CQ36*CQ$10)/$E36))/2</f>
        <v>5.3598484848484844</v>
      </c>
      <c r="CS36" s="87">
        <v>1</v>
      </c>
      <c r="CT36" s="87"/>
      <c r="CU36" s="87">
        <v>1</v>
      </c>
      <c r="CV36" s="87">
        <v>1</v>
      </c>
      <c r="CW36" s="87"/>
      <c r="CX36" s="87">
        <v>1</v>
      </c>
      <c r="CY36" s="87">
        <v>1</v>
      </c>
      <c r="CZ36" s="87"/>
      <c r="DA36" s="87"/>
      <c r="DB36" s="87">
        <v>12</v>
      </c>
      <c r="DC36" s="87">
        <v>45</v>
      </c>
      <c r="DD36" s="87">
        <v>9</v>
      </c>
      <c r="DE36" s="73">
        <f>((CS$10*SUM(CS36:CY36))+((CZ36*CZ$10+DA36*DA$10+DB36*DB$10+DC36*DC$10+DD36*DD$10)/$E36))/2</f>
        <v>7.2177272727272728</v>
      </c>
      <c r="DF36" s="87">
        <v>1</v>
      </c>
      <c r="DG36" s="87"/>
      <c r="DH36" s="87"/>
      <c r="DI36" s="87">
        <v>1</v>
      </c>
      <c r="DJ36" s="87">
        <v>1</v>
      </c>
      <c r="DK36" s="87">
        <v>1</v>
      </c>
      <c r="DL36" s="87"/>
      <c r="DM36" s="87"/>
      <c r="DN36" s="87"/>
      <c r="DO36" s="87">
        <v>39</v>
      </c>
      <c r="DP36" s="87">
        <v>22</v>
      </c>
      <c r="DQ36" s="87">
        <v>5</v>
      </c>
      <c r="DR36" s="73">
        <f>((DF$10*SUM(DF36:DK36))+((DM36*DM$10+DN36*DN$10+DO36*DO$10+DP36*DP$10+DQ36*DQ$10)/$E36))/2</f>
        <v>6.4360606060606056</v>
      </c>
      <c r="DS36" s="87"/>
      <c r="DT36" s="87">
        <v>1</v>
      </c>
      <c r="DU36" s="87"/>
      <c r="DV36" s="87"/>
      <c r="DW36" s="87"/>
      <c r="DX36" s="87">
        <v>3</v>
      </c>
      <c r="DY36" s="87">
        <v>41</v>
      </c>
      <c r="DZ36" s="87">
        <v>11</v>
      </c>
      <c r="EA36" s="87">
        <v>1</v>
      </c>
      <c r="EB36" s="73">
        <f>((DS$10*SUM(DS36:DV36))+((DW36*DW$10+DX36*DX$10+DY36*DY$10+DZ36*DZ$10+EA36*EA$10)/$E36))/2</f>
        <v>3.5606060606060606</v>
      </c>
      <c r="EC36" s="87">
        <v>1</v>
      </c>
      <c r="ED36" s="87">
        <v>1</v>
      </c>
      <c r="EE36" s="87"/>
      <c r="EF36" s="87"/>
      <c r="EG36" s="87">
        <v>1</v>
      </c>
      <c r="EH36" s="87">
        <v>1</v>
      </c>
      <c r="EI36" s="87"/>
      <c r="EJ36" s="87"/>
      <c r="EK36" s="87"/>
      <c r="EL36" s="87"/>
      <c r="EM36" s="87">
        <v>53</v>
      </c>
      <c r="EN36" s="87">
        <v>10</v>
      </c>
      <c r="EO36" s="87">
        <v>3</v>
      </c>
      <c r="EP36" s="73">
        <f>((EC$10*SUM(EC36:EJ36))+((EK36*EK$10+EL36*EL$10+EM36*EM$10+EN36*EN$10+EO36*EO$10)/$E36))/2</f>
        <v>5.3030303030303028</v>
      </c>
      <c r="EQ36" s="30">
        <f>(BS36+CH36+CR36+DE36+DR36+EB36+EP36)/7</f>
        <v>5.4605844155844157</v>
      </c>
      <c r="ER36" s="87"/>
      <c r="ES36" s="87"/>
      <c r="ET36" s="87">
        <v>14</v>
      </c>
      <c r="EU36" s="87">
        <v>52</v>
      </c>
      <c r="EV36" s="73">
        <f>(ER36*ER$10+ES36*ES$10+ET36*ET$10+EU36*EU$10)/$E36</f>
        <v>9.4696969696969688</v>
      </c>
      <c r="EW36" s="74">
        <f>(SUM(ES36:EU36)/$E36)</f>
        <v>1</v>
      </c>
      <c r="EX36" s="87"/>
      <c r="EY36" s="87">
        <v>3</v>
      </c>
      <c r="EZ36" s="87">
        <v>47</v>
      </c>
      <c r="FA36" s="87">
        <v>16</v>
      </c>
      <c r="FB36" s="73">
        <f>(EX36*EX$10+EY36*EY$10+EZ36*EZ$10+FA36*FA$10)/$E36</f>
        <v>7.9924242424242422</v>
      </c>
      <c r="FC36" s="74">
        <f>(SUM(EY36:FA36)/$E36)</f>
        <v>1</v>
      </c>
      <c r="FD36" s="30">
        <f>(EV36+FB36)/2</f>
        <v>8.7310606060606055</v>
      </c>
      <c r="FE36" s="75">
        <f>(SUM(ES36:EU36)+SUM(EY36:FA36))/($E36*2)</f>
        <v>1</v>
      </c>
      <c r="FF36" s="87"/>
      <c r="FG36" s="87">
        <v>14</v>
      </c>
      <c r="FH36" s="87">
        <v>11</v>
      </c>
      <c r="FI36" s="87">
        <v>41</v>
      </c>
      <c r="FJ36" s="73">
        <f>(FF36*FF$10+FG36*FG$10+FH36*FH$10+FI36*FI$10)/$E36</f>
        <v>8.5227272727272734</v>
      </c>
      <c r="FK36" s="74">
        <f>(SUM(FG36:FI36)/$E36)</f>
        <v>1</v>
      </c>
      <c r="FL36" s="87"/>
      <c r="FM36" s="87">
        <v>9</v>
      </c>
      <c r="FN36" s="87">
        <v>7</v>
      </c>
      <c r="FO36" s="87">
        <v>50</v>
      </c>
      <c r="FP36" s="73">
        <f>(FL36*FL$10+FM36*FM$10+FN36*FN$10+FO36*FO$10)/$E36</f>
        <v>9.0530303030303028</v>
      </c>
      <c r="FQ36" s="74">
        <f>(SUM(FM36:FO36)/$E36)</f>
        <v>1</v>
      </c>
      <c r="FR36" s="87"/>
      <c r="FS36" s="87"/>
      <c r="FT36" s="87">
        <v>15</v>
      </c>
      <c r="FU36" s="87">
        <v>51</v>
      </c>
      <c r="FV36" s="73">
        <f>(FR36*FR$10+FS36*FS$10+FT36*FT$10+FU36*FU$10)/$E36</f>
        <v>9.4318181818181817</v>
      </c>
      <c r="FW36" s="74">
        <f>(SUM(FS36:FU36)/$E36)</f>
        <v>1</v>
      </c>
      <c r="FX36" s="30">
        <f>(FJ36+FP36+FV36)/3</f>
        <v>9.0025252525252526</v>
      </c>
      <c r="FY36" s="75">
        <f>(SUM(FG36:FI36)+SUM(FM36:FO36)+SUM(FS36:FU36))/($E36*3)</f>
        <v>1</v>
      </c>
    </row>
    <row r="37" spans="1:181" ht="63.75">
      <c r="A37" s="15">
        <v>25</v>
      </c>
      <c r="B37" s="87">
        <v>126</v>
      </c>
      <c r="C37" s="70" t="s">
        <v>159</v>
      </c>
      <c r="D37" s="87">
        <v>3932</v>
      </c>
      <c r="E37" s="87">
        <v>413</v>
      </c>
      <c r="F37" s="87">
        <v>1</v>
      </c>
      <c r="G37" s="87">
        <v>1</v>
      </c>
      <c r="H37" s="87">
        <v>1</v>
      </c>
      <c r="I37" s="87">
        <v>1</v>
      </c>
      <c r="J37" s="87">
        <v>1</v>
      </c>
      <c r="K37" s="87">
        <v>1</v>
      </c>
      <c r="L37" s="87">
        <v>1</v>
      </c>
      <c r="M37" s="87"/>
      <c r="N37" s="87"/>
      <c r="O37" s="87"/>
      <c r="P37" s="87"/>
      <c r="Q37" s="87">
        <v>413</v>
      </c>
      <c r="R37" s="71">
        <f>((F$10*SUM(F37:L37))+((M37*M$10+N37*N$10+O37*O$10+P37*P$10+Q37*Q$10)/$E37))/2</f>
        <v>9.9699999999999989</v>
      </c>
      <c r="S37" s="87">
        <v>1</v>
      </c>
      <c r="T37" s="87">
        <v>1</v>
      </c>
      <c r="U37" s="87">
        <v>1</v>
      </c>
      <c r="V37" s="87">
        <v>1</v>
      </c>
      <c r="W37" s="87">
        <v>1</v>
      </c>
      <c r="X37" s="87">
        <v>1</v>
      </c>
      <c r="Y37" s="87">
        <v>1</v>
      </c>
      <c r="Z37" s="87">
        <v>1</v>
      </c>
      <c r="AA37" s="87">
        <v>1</v>
      </c>
      <c r="AB37" s="87">
        <v>1</v>
      </c>
      <c r="AC37" s="87"/>
      <c r="AD37" s="87"/>
      <c r="AE37" s="87"/>
      <c r="AF37" s="87"/>
      <c r="AG37" s="87">
        <v>413</v>
      </c>
      <c r="AH37" s="72">
        <f>((S$10*SUM(S37:AB37))+((AC37*AC$10+AD37*AD$10+AE37*AE$10+AF37*AF$10+AG37*AG$10)/$E37))/2</f>
        <v>10</v>
      </c>
      <c r="AI37" s="87">
        <v>1</v>
      </c>
      <c r="AJ37" s="87">
        <v>1</v>
      </c>
      <c r="AK37" s="87">
        <v>1</v>
      </c>
      <c r="AL37" s="87">
        <v>1</v>
      </c>
      <c r="AM37" s="87"/>
      <c r="AN37" s="87"/>
      <c r="AO37" s="87"/>
      <c r="AP37" s="87">
        <v>413</v>
      </c>
      <c r="AQ37" s="87"/>
      <c r="AR37" s="73">
        <f>((AI$10*SUM(AI37:AL37))+((AM37*AM$10+AN37*AN$10+AO37*AO$10+AP37*AP$10+AQ37*AQ$10)/$E37))/2</f>
        <v>8.75</v>
      </c>
      <c r="AS37" s="87">
        <v>1</v>
      </c>
      <c r="AT37" s="87"/>
      <c r="AU37" s="87">
        <v>1</v>
      </c>
      <c r="AV37" s="87">
        <v>1</v>
      </c>
      <c r="AW37" s="87"/>
      <c r="AX37" s="87"/>
      <c r="AY37" s="87"/>
      <c r="AZ37" s="87">
        <v>413</v>
      </c>
      <c r="BA37" s="87"/>
      <c r="BB37" s="73">
        <f>((AS$10*SUM(AS37:AV37))+((AW37*AW$10+AX37*AX$10+AY37*AY$10+AZ37*AZ$10+BA37*BA$10)/$E37))/2</f>
        <v>7.5</v>
      </c>
      <c r="BC37" s="30">
        <f>(R37+AH37+AR37+BB37)/4</f>
        <v>9.0549999999999997</v>
      </c>
      <c r="BD37" s="87"/>
      <c r="BE37" s="87"/>
      <c r="BF37" s="87"/>
      <c r="BG37" s="87"/>
      <c r="BH37" s="87">
        <v>1</v>
      </c>
      <c r="BI37" s="87"/>
      <c r="BJ37" s="87">
        <v>1</v>
      </c>
      <c r="BK37" s="87"/>
      <c r="BL37" s="87"/>
      <c r="BM37" s="87"/>
      <c r="BN37" s="87"/>
      <c r="BO37" s="87"/>
      <c r="BP37" s="87"/>
      <c r="BQ37" s="87">
        <v>413</v>
      </c>
      <c r="BR37" s="87"/>
      <c r="BS37" s="73">
        <f>((BD$10*SUM(BD37:BM37))+((BN37*BN$10+BO37*BO$10+BP37*BP$10+BQ37*BQ$10+BR37*BR$10)/$E37))/2</f>
        <v>4.75</v>
      </c>
      <c r="BT37" s="87">
        <v>1</v>
      </c>
      <c r="BU37" s="87"/>
      <c r="BV37" s="87">
        <v>1</v>
      </c>
      <c r="BW37" s="87">
        <v>1</v>
      </c>
      <c r="BX37" s="87"/>
      <c r="BY37" s="87"/>
      <c r="BZ37" s="87">
        <v>1</v>
      </c>
      <c r="CA37" s="87">
        <v>413</v>
      </c>
      <c r="CB37" s="87"/>
      <c r="CC37" s="87"/>
      <c r="CD37" s="87"/>
      <c r="CE37" s="87"/>
      <c r="CF37" s="87">
        <v>413</v>
      </c>
      <c r="CG37" s="87"/>
      <c r="CH37" s="72">
        <f>((BT$10*SUM(BT37:BZ37))+((CB$10*CB37+CC37*CC$10+CD37*CD$10+CE37*CE$10+CF37*CF$10+CG37*CG$10)/(2*$E37)))/2</f>
        <v>2.86</v>
      </c>
      <c r="CI37" s="87">
        <v>1</v>
      </c>
      <c r="CJ37" s="87"/>
      <c r="CK37" s="87">
        <v>1</v>
      </c>
      <c r="CL37" s="87"/>
      <c r="CM37" s="87"/>
      <c r="CN37" s="87"/>
      <c r="CO37" s="87">
        <v>413</v>
      </c>
      <c r="CP37" s="87"/>
      <c r="CQ37" s="87"/>
      <c r="CR37" s="73">
        <f>((CI$10*SUM(CI37:CL37))+((CM37*CM$10+CN37*CN$10+CO37*CO$10+CP37*CP$10+CQ37*CQ$10)/$E37))/2</f>
        <v>5</v>
      </c>
      <c r="CS37" s="87">
        <v>1</v>
      </c>
      <c r="CT37" s="87">
        <v>1</v>
      </c>
      <c r="CU37" s="87">
        <v>1</v>
      </c>
      <c r="CV37" s="87">
        <v>1</v>
      </c>
      <c r="CW37" s="87">
        <v>1</v>
      </c>
      <c r="CX37" s="87">
        <v>1</v>
      </c>
      <c r="CY37" s="87"/>
      <c r="CZ37" s="87"/>
      <c r="DA37" s="87"/>
      <c r="DB37" s="87"/>
      <c r="DC37" s="87"/>
      <c r="DD37" s="87">
        <v>413</v>
      </c>
      <c r="DE37" s="73">
        <f>((CS$10*SUM(CS37:CY37))+((CZ37*CZ$10+DA37*DA$10+DB37*DB$10+DC37*DC$10+DD37*DD$10)/$E37))/2</f>
        <v>9.2839999999999989</v>
      </c>
      <c r="DF37" s="87">
        <v>1</v>
      </c>
      <c r="DG37" s="87">
        <v>1</v>
      </c>
      <c r="DH37" s="87">
        <v>1</v>
      </c>
      <c r="DI37" s="87">
        <v>1</v>
      </c>
      <c r="DJ37" s="87">
        <v>1</v>
      </c>
      <c r="DK37" s="87"/>
      <c r="DL37" s="87"/>
      <c r="DM37" s="87"/>
      <c r="DN37" s="87"/>
      <c r="DO37" s="87"/>
      <c r="DP37" s="87"/>
      <c r="DQ37" s="87">
        <v>413</v>
      </c>
      <c r="DR37" s="73">
        <f>((DF$10*SUM(DF37:DK37))+((DM37*DM$10+DN37*DN$10+DO37*DO$10+DP37*DP$10+DQ37*DQ$10)/$E37))/2</f>
        <v>9.1624999999999996</v>
      </c>
      <c r="DS37" s="87"/>
      <c r="DT37" s="87"/>
      <c r="DU37" s="87"/>
      <c r="DV37" s="87">
        <v>1</v>
      </c>
      <c r="DW37" s="87">
        <v>413</v>
      </c>
      <c r="DX37" s="87"/>
      <c r="DY37" s="87"/>
      <c r="DZ37" s="87"/>
      <c r="EA37" s="87"/>
      <c r="EB37" s="73">
        <f>((DS$10*SUM(DS37:DV37))+((DW37*DW$10+DX37*DX$10+DY37*DY$10+DZ37*DZ$10+EA37*EA$10)/$E37))/2</f>
        <v>1.25</v>
      </c>
      <c r="EC37" s="87">
        <v>1</v>
      </c>
      <c r="ED37" s="87">
        <v>1</v>
      </c>
      <c r="EE37" s="87"/>
      <c r="EF37" s="87"/>
      <c r="EG37" s="87"/>
      <c r="EH37" s="87">
        <v>1</v>
      </c>
      <c r="EI37" s="87">
        <v>1</v>
      </c>
      <c r="EJ37" s="87"/>
      <c r="EK37" s="87"/>
      <c r="EL37" s="87"/>
      <c r="EM37" s="87">
        <v>1</v>
      </c>
      <c r="EN37" s="87"/>
      <c r="EO37" s="87"/>
      <c r="EP37" s="73">
        <f>((EC$10*SUM(EC37:EJ37))+((EK37*EK$10+EL37*EL$10+EM37*EM$10+EN37*EN$10+EO37*EO$10)/$E37))/2</f>
        <v>2.5060532687651333</v>
      </c>
      <c r="EQ37" s="30">
        <f>(BS37+CH37+CR37+DE37+DR37+EB37+EP37)/7</f>
        <v>4.9732218955378764</v>
      </c>
      <c r="ER37" s="87"/>
      <c r="ES37" s="87"/>
      <c r="ET37" s="87"/>
      <c r="EU37" s="87">
        <v>413</v>
      </c>
      <c r="EV37" s="73">
        <f>(ER37*ER$10+ES37*ES$10+ET37*ET$10+EU37*EU$10)/$E37</f>
        <v>10</v>
      </c>
      <c r="EW37" s="74">
        <f>(SUM(ES37:EU37)/$E37)</f>
        <v>1</v>
      </c>
      <c r="EX37" s="87"/>
      <c r="EY37" s="87"/>
      <c r="EZ37" s="87"/>
      <c r="FA37" s="87">
        <v>413</v>
      </c>
      <c r="FB37" s="73">
        <f>(EX37*EX$10+EY37*EY$10+EZ37*EZ$10+FA37*FA$10)/$E37</f>
        <v>10</v>
      </c>
      <c r="FC37" s="74">
        <f>(SUM(EY37:FA37)/$E37)</f>
        <v>1</v>
      </c>
      <c r="FD37" s="30">
        <f>(EV37+FB37)/2</f>
        <v>10</v>
      </c>
      <c r="FE37" s="75">
        <f>(SUM(ES37:EU37)+SUM(EY37:FA37))/($E37*2)</f>
        <v>1</v>
      </c>
      <c r="FF37" s="87"/>
      <c r="FG37" s="87"/>
      <c r="FH37" s="87"/>
      <c r="FI37" s="87">
        <v>413</v>
      </c>
      <c r="FJ37" s="73">
        <f>(FF37*FF$10+FG37*FG$10+FH37*FH$10+FI37*FI$10)/$E37</f>
        <v>10</v>
      </c>
      <c r="FK37" s="74">
        <f>(SUM(FG37:FI37)/$E37)</f>
        <v>1</v>
      </c>
      <c r="FL37" s="87"/>
      <c r="FM37" s="87"/>
      <c r="FN37" s="87"/>
      <c r="FO37" s="87">
        <v>413</v>
      </c>
      <c r="FP37" s="73">
        <f>(FL37*FL$10+FM37*FM$10+FN37*FN$10+FO37*FO$10)/$E37</f>
        <v>10</v>
      </c>
      <c r="FQ37" s="74">
        <f>(SUM(FM37:FO37)/$E37)</f>
        <v>1</v>
      </c>
      <c r="FR37" s="87"/>
      <c r="FS37" s="87"/>
      <c r="FT37" s="87"/>
      <c r="FU37" s="87">
        <v>413</v>
      </c>
      <c r="FV37" s="73">
        <f>(FR37*FR$10+FS37*FS$10+FT37*FT$10+FU37*FU$10)/$E37</f>
        <v>10</v>
      </c>
      <c r="FW37" s="74">
        <f>(SUM(FS37:FU37)/$E37)</f>
        <v>1</v>
      </c>
      <c r="FX37" s="30">
        <f>(FJ37+FP37+FV37)/3</f>
        <v>10</v>
      </c>
      <c r="FY37" s="75">
        <f>(SUM(FG37:FI37)+SUM(FM37:FO37)+SUM(FS37:FU37))/($E37*3)</f>
        <v>1</v>
      </c>
    </row>
    <row r="38" spans="1:181" ht="51">
      <c r="A38" s="15">
        <v>26</v>
      </c>
      <c r="B38" s="87">
        <v>127</v>
      </c>
      <c r="C38" s="70" t="s">
        <v>160</v>
      </c>
      <c r="D38" s="87">
        <v>1100</v>
      </c>
      <c r="E38" s="87">
        <v>183</v>
      </c>
      <c r="F38" s="87">
        <v>1</v>
      </c>
      <c r="G38" s="87">
        <v>1</v>
      </c>
      <c r="H38" s="87">
        <v>1</v>
      </c>
      <c r="I38" s="87">
        <v>1</v>
      </c>
      <c r="J38" s="87">
        <v>1</v>
      </c>
      <c r="K38" s="87">
        <v>1</v>
      </c>
      <c r="L38" s="87">
        <v>1</v>
      </c>
      <c r="M38" s="87"/>
      <c r="N38" s="87"/>
      <c r="O38" s="87"/>
      <c r="P38" s="87">
        <v>29</v>
      </c>
      <c r="Q38" s="88">
        <v>154</v>
      </c>
      <c r="R38" s="71">
        <f>((F$10*SUM(F38:L38))+((M38*M$10+N38*N$10+O38*O$10+P38*P$10+Q38*Q$10)/$E38))/2</f>
        <v>9.7719125683060106</v>
      </c>
      <c r="S38" s="87">
        <v>1</v>
      </c>
      <c r="T38" s="87">
        <v>1</v>
      </c>
      <c r="U38" s="87">
        <v>1</v>
      </c>
      <c r="V38" s="87">
        <v>1</v>
      </c>
      <c r="W38" s="87">
        <v>1</v>
      </c>
      <c r="X38" s="87">
        <v>1</v>
      </c>
      <c r="Y38" s="87">
        <v>1</v>
      </c>
      <c r="Z38" s="87">
        <v>1</v>
      </c>
      <c r="AA38" s="87"/>
      <c r="AB38" s="87">
        <v>1</v>
      </c>
      <c r="AC38" s="87"/>
      <c r="AD38" s="87"/>
      <c r="AE38" s="87"/>
      <c r="AF38" s="87">
        <v>64</v>
      </c>
      <c r="AG38" s="89">
        <v>119</v>
      </c>
      <c r="AH38" s="72">
        <f>((S$10*SUM(S38:AB38))+((AC38*AC$10+AD38*AD$10+AE38*AE$10+AF38*AF$10+AG38*AG$10)/$E38))/2</f>
        <v>9.0628415300546443</v>
      </c>
      <c r="AI38" s="87">
        <v>1</v>
      </c>
      <c r="AJ38" s="87">
        <v>1</v>
      </c>
      <c r="AK38" s="87">
        <v>1</v>
      </c>
      <c r="AL38" s="87">
        <v>1</v>
      </c>
      <c r="AM38" s="87"/>
      <c r="AN38" s="87"/>
      <c r="AO38" s="87"/>
      <c r="AP38" s="87">
        <v>137</v>
      </c>
      <c r="AQ38" s="88">
        <v>46</v>
      </c>
      <c r="AR38" s="73">
        <f>((AI$10*SUM(AI38:AL38))+((AM38*AM$10+AN38*AN$10+AO38*AO$10+AP38*AP$10+AQ38*AQ$10)/$E38))/2</f>
        <v>9.0642076502732252</v>
      </c>
      <c r="AS38" s="87">
        <v>1</v>
      </c>
      <c r="AT38" s="87">
        <v>1</v>
      </c>
      <c r="AU38" s="87">
        <v>1</v>
      </c>
      <c r="AV38" s="87">
        <v>1</v>
      </c>
      <c r="AW38" s="87"/>
      <c r="AX38" s="87"/>
      <c r="AY38" s="87"/>
      <c r="AZ38" s="87">
        <v>29</v>
      </c>
      <c r="BA38" s="88">
        <v>146</v>
      </c>
      <c r="BB38" s="73">
        <f>((AS$10*SUM(AS38:AV38))+((AW38*AW$10+AX38*AX$10+AY38*AY$10+AZ38*AZ$10+BA38*BA$10)/$E38))/2</f>
        <v>9.5833333333333321</v>
      </c>
      <c r="BC38" s="30">
        <f>(R38+AH38+AR38+BB38)/4</f>
        <v>9.3705737704918022</v>
      </c>
      <c r="BD38" s="87">
        <v>1</v>
      </c>
      <c r="BE38" s="87">
        <v>1</v>
      </c>
      <c r="BF38" s="87"/>
      <c r="BG38" s="87"/>
      <c r="BH38" s="87">
        <v>1</v>
      </c>
      <c r="BI38" s="87"/>
      <c r="BJ38" s="87"/>
      <c r="BK38" s="87"/>
      <c r="BL38" s="87">
        <v>1</v>
      </c>
      <c r="BM38" s="87">
        <v>1</v>
      </c>
      <c r="BN38" s="87"/>
      <c r="BO38" s="87"/>
      <c r="BP38" s="87"/>
      <c r="BQ38" s="87"/>
      <c r="BR38" s="87">
        <v>183</v>
      </c>
      <c r="BS38" s="73">
        <f>((BD$10*SUM(BD38:BM38))+((BN38*BN$10+BO38*BO$10+BP38*BP$10+BQ38*BQ$10+BR38*BR$10)/$E38))/2</f>
        <v>7.5</v>
      </c>
      <c r="BT38" s="87">
        <v>1</v>
      </c>
      <c r="BU38" s="87"/>
      <c r="BV38" s="87"/>
      <c r="BW38" s="87">
        <v>1</v>
      </c>
      <c r="BX38" s="87"/>
      <c r="BY38" s="87"/>
      <c r="BZ38" s="87">
        <v>1</v>
      </c>
      <c r="CA38" s="87"/>
      <c r="CB38" s="87"/>
      <c r="CC38" s="87"/>
      <c r="CD38" s="87"/>
      <c r="CE38" s="87"/>
      <c r="CF38" s="87"/>
      <c r="CG38" s="87"/>
      <c r="CH38" s="72">
        <f>((BT$10*SUM(BT38:BZ38))+((CB$10*CB38+CC38*CC$10+CD38*CD$10+CE38*CE$10+CF38*CF$10+CG38*CG$10)/(2*$E38)))/2</f>
        <v>2.145</v>
      </c>
      <c r="CI38" s="87">
        <v>1</v>
      </c>
      <c r="CJ38" s="87"/>
      <c r="CK38" s="87"/>
      <c r="CL38" s="87"/>
      <c r="CM38" s="87"/>
      <c r="CN38" s="87"/>
      <c r="CO38" s="87"/>
      <c r="CP38" s="87"/>
      <c r="CQ38" s="87">
        <v>183</v>
      </c>
      <c r="CR38" s="73">
        <f>((CI$10*SUM(CI38:CL38))+((CM38*CM$10+CN38*CN$10+CO38*CO$10+CP38*CP$10+CQ38*CQ$10)/$E38))/2</f>
        <v>6.25</v>
      </c>
      <c r="CS38" s="87">
        <v>1</v>
      </c>
      <c r="CT38" s="87">
        <v>1</v>
      </c>
      <c r="CU38" s="87"/>
      <c r="CV38" s="87">
        <v>1</v>
      </c>
      <c r="CW38" s="87"/>
      <c r="CX38" s="87"/>
      <c r="CY38" s="87">
        <v>1</v>
      </c>
      <c r="CZ38" s="87"/>
      <c r="DA38" s="87"/>
      <c r="DB38" s="87"/>
      <c r="DC38" s="87"/>
      <c r="DD38" s="87">
        <v>183</v>
      </c>
      <c r="DE38" s="73">
        <f>((CS$10*SUM(CS38:CY38))+((CZ38*CZ$10+DA38*DA$10+DB38*DB$10+DC38*DC$10+DD38*DD$10)/$E38))/2</f>
        <v>7.8559999999999999</v>
      </c>
      <c r="DF38" s="87">
        <v>1</v>
      </c>
      <c r="DG38" s="87">
        <v>1</v>
      </c>
      <c r="DH38" s="87">
        <v>1</v>
      </c>
      <c r="DI38" s="87">
        <v>1</v>
      </c>
      <c r="DJ38" s="87"/>
      <c r="DK38" s="87"/>
      <c r="DL38" s="87"/>
      <c r="DM38" s="87"/>
      <c r="DN38" s="87"/>
      <c r="DO38" s="87"/>
      <c r="DP38" s="87"/>
      <c r="DQ38" s="87">
        <v>183</v>
      </c>
      <c r="DR38" s="73">
        <f>((DF$10*SUM(DF38:DK38))+((DM38*DM$10+DN38*DN$10+DO38*DO$10+DP38*DP$10+DQ38*DQ$10)/$E38))/2</f>
        <v>8.33</v>
      </c>
      <c r="DS38" s="87"/>
      <c r="DT38" s="87"/>
      <c r="DU38" s="87"/>
      <c r="DV38" s="87"/>
      <c r="DW38" s="87"/>
      <c r="DX38" s="87"/>
      <c r="DY38" s="87"/>
      <c r="DZ38" s="87"/>
      <c r="EA38" s="87">
        <v>183</v>
      </c>
      <c r="EB38" s="73">
        <f>((DS$10*SUM(DS38:DV38))+((DW38*DW$10+DX38*DX$10+DY38*DY$10+DZ38*DZ$10+EA38*EA$10)/$E38))/2</f>
        <v>5</v>
      </c>
      <c r="EC38" s="87">
        <v>1</v>
      </c>
      <c r="ED38" s="87">
        <v>1</v>
      </c>
      <c r="EE38" s="87">
        <v>1</v>
      </c>
      <c r="EF38" s="87"/>
      <c r="EG38" s="87"/>
      <c r="EH38" s="87"/>
      <c r="EI38" s="87"/>
      <c r="EJ38" s="87">
        <v>1</v>
      </c>
      <c r="EK38" s="87"/>
      <c r="EL38" s="87"/>
      <c r="EM38" s="87"/>
      <c r="EN38" s="87"/>
      <c r="EO38" s="87">
        <v>183</v>
      </c>
      <c r="EP38" s="73">
        <f>((EC$10*SUM(EC38:EJ38))+((EK38*EK$10+EL38*EL$10+EM38*EM$10+EN38*EN$10+EO38*EO$10)/$E38))/2</f>
        <v>7.5</v>
      </c>
      <c r="EQ38" s="30">
        <f>(BS38+CH38+CR38+DE38+DR38+EB38+EP38)/7</f>
        <v>6.3687142857142849</v>
      </c>
      <c r="ER38" s="87"/>
      <c r="ES38" s="87"/>
      <c r="ET38" s="87"/>
      <c r="EU38" s="87">
        <v>183</v>
      </c>
      <c r="EV38" s="73">
        <f>(ER38*ER$10+ES38*ES$10+ET38*ET$10+EU38*EU$10)/$E38</f>
        <v>10</v>
      </c>
      <c r="EW38" s="74">
        <f>(SUM(ES38:EU38)/$E38)</f>
        <v>1</v>
      </c>
      <c r="EX38" s="87"/>
      <c r="EY38" s="87"/>
      <c r="EZ38" s="87"/>
      <c r="FA38" s="87">
        <v>183</v>
      </c>
      <c r="FB38" s="73">
        <f>(EX38*EX$10+EY38*EY$10+EZ38*EZ$10+FA38*FA$10)/$E38</f>
        <v>10</v>
      </c>
      <c r="FC38" s="74">
        <f>(SUM(EY38:FA38)/$E38)</f>
        <v>1</v>
      </c>
      <c r="FD38" s="30">
        <f>(EV38+FB38)/2</f>
        <v>10</v>
      </c>
      <c r="FE38" s="75">
        <f>(SUM(ES38:EU38)+SUM(EY38:FA38))/($E38*2)</f>
        <v>1</v>
      </c>
      <c r="FF38" s="87"/>
      <c r="FG38" s="87"/>
      <c r="FH38" s="87"/>
      <c r="FI38" s="87">
        <v>183</v>
      </c>
      <c r="FJ38" s="73">
        <f>(FF38*FF$10+FG38*FG$10+FH38*FH$10+FI38*FI$10)/$E38</f>
        <v>10</v>
      </c>
      <c r="FK38" s="74">
        <f>(SUM(FG38:FI38)/$E38)</f>
        <v>1</v>
      </c>
      <c r="FL38" s="87"/>
      <c r="FM38" s="87"/>
      <c r="FN38" s="87"/>
      <c r="FO38" s="87">
        <v>183</v>
      </c>
      <c r="FP38" s="73">
        <f>(FL38*FL$10+FM38*FM$10+FN38*FN$10+FO38*FO$10)/$E38</f>
        <v>10</v>
      </c>
      <c r="FQ38" s="74">
        <f>(SUM(FM38:FO38)/$E38)</f>
        <v>1</v>
      </c>
      <c r="FR38" s="87"/>
      <c r="FS38" s="87"/>
      <c r="FT38" s="87"/>
      <c r="FU38" s="87">
        <v>183</v>
      </c>
      <c r="FV38" s="73">
        <f>(FR38*FR$10+FS38*FS$10+FT38*FT$10+FU38*FU$10)/$E38</f>
        <v>10</v>
      </c>
      <c r="FW38" s="74">
        <f>(SUM(FS38:FU38)/$E38)</f>
        <v>1</v>
      </c>
      <c r="FX38" s="30">
        <f>(FJ38+FP38+FV38)/3</f>
        <v>10</v>
      </c>
      <c r="FY38" s="75">
        <f>(SUM(FG38:FI38)+SUM(FM38:FO38)+SUM(FS38:FU38))/($E38*3)</f>
        <v>1</v>
      </c>
    </row>
    <row r="39" spans="1:181" ht="51">
      <c r="A39" s="15">
        <v>27</v>
      </c>
      <c r="B39" s="87">
        <v>128</v>
      </c>
      <c r="C39" s="70" t="s">
        <v>161</v>
      </c>
      <c r="D39" s="87">
        <v>3568</v>
      </c>
      <c r="E39" s="87">
        <v>380</v>
      </c>
      <c r="F39" s="87">
        <v>1</v>
      </c>
      <c r="G39" s="87">
        <v>1</v>
      </c>
      <c r="H39" s="87">
        <v>1</v>
      </c>
      <c r="I39" s="87">
        <v>1</v>
      </c>
      <c r="J39" s="87">
        <v>1</v>
      </c>
      <c r="K39" s="87">
        <v>1</v>
      </c>
      <c r="L39" s="87">
        <v>1</v>
      </c>
      <c r="M39" s="87"/>
      <c r="N39" s="87"/>
      <c r="O39" s="87"/>
      <c r="P39" s="87">
        <v>58</v>
      </c>
      <c r="Q39" s="87">
        <v>322</v>
      </c>
      <c r="R39" s="71">
        <f>((F$10*SUM(F39:L39))+((M39*M$10+N39*N$10+O39*O$10+P39*P$10+Q39*Q$10)/$E39))/2</f>
        <v>9.77921052631579</v>
      </c>
      <c r="S39" s="87">
        <v>1</v>
      </c>
      <c r="T39" s="87">
        <v>1</v>
      </c>
      <c r="U39" s="87">
        <v>1</v>
      </c>
      <c r="V39" s="87">
        <v>1</v>
      </c>
      <c r="W39" s="87">
        <v>1</v>
      </c>
      <c r="X39" s="87">
        <v>1</v>
      </c>
      <c r="Y39" s="87">
        <v>1</v>
      </c>
      <c r="Z39" s="87"/>
      <c r="AA39" s="87">
        <v>1</v>
      </c>
      <c r="AB39" s="87"/>
      <c r="AC39" s="87"/>
      <c r="AD39" s="87"/>
      <c r="AE39" s="87"/>
      <c r="AF39" s="87">
        <v>16</v>
      </c>
      <c r="AG39" s="87">
        <v>364</v>
      </c>
      <c r="AH39" s="72">
        <f>((S$10*SUM(S39:AB39))+((AC39*AC$10+AD39*AD$10+AE39*AE$10+AF39*AF$10+AG39*AG$10)/$E39))/2</f>
        <v>8.9473684210526319</v>
      </c>
      <c r="AI39" s="87">
        <v>1</v>
      </c>
      <c r="AJ39" s="87">
        <v>1</v>
      </c>
      <c r="AK39" s="87">
        <v>1</v>
      </c>
      <c r="AL39" s="87">
        <v>1</v>
      </c>
      <c r="AM39" s="87"/>
      <c r="AN39" s="87"/>
      <c r="AO39" s="87">
        <v>202</v>
      </c>
      <c r="AP39" s="87">
        <v>178</v>
      </c>
      <c r="AQ39" s="87"/>
      <c r="AR39" s="73">
        <f>((AI$10*SUM(AI39:AL39))+((AM39*AM$10+AN39*AN$10+AO39*AO$10+AP39*AP$10+AQ39*AQ$10)/$E39))/2</f>
        <v>8.0855263157894743</v>
      </c>
      <c r="AS39" s="87">
        <v>1</v>
      </c>
      <c r="AT39" s="87"/>
      <c r="AU39" s="87">
        <v>1</v>
      </c>
      <c r="AV39" s="87"/>
      <c r="AW39" s="87"/>
      <c r="AX39" s="87"/>
      <c r="AY39" s="87">
        <v>120</v>
      </c>
      <c r="AZ39" s="87">
        <v>260</v>
      </c>
      <c r="BA39" s="87"/>
      <c r="BB39" s="73">
        <f>((AS$10*SUM(AS39:AV39))+((AW39*AW$10+AX39*AX$10+AY39*AY$10+AZ39*AZ$10+BA39*BA$10)/$E39))/2</f>
        <v>5.8552631578947363</v>
      </c>
      <c r="BC39" s="30">
        <f>(R39+AH39+AR39+BB39)/4</f>
        <v>8.1668421052631572</v>
      </c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>
        <v>218</v>
      </c>
      <c r="BQ39" s="87">
        <v>162</v>
      </c>
      <c r="BR39" s="87"/>
      <c r="BS39" s="73">
        <f>((BD$10*SUM(BD39:BM39))+((BN39*BN$10+BO39*BO$10+BP39*BP$10+BQ39*BQ$10+BR39*BR$10)/$E39))/2</f>
        <v>3.0328947368421053</v>
      </c>
      <c r="BT39" s="87">
        <v>1</v>
      </c>
      <c r="BU39" s="87">
        <v>1</v>
      </c>
      <c r="BV39" s="87">
        <v>1</v>
      </c>
      <c r="BW39" s="87">
        <v>1</v>
      </c>
      <c r="BX39" s="87"/>
      <c r="BY39" s="87"/>
      <c r="BZ39" s="87">
        <v>1</v>
      </c>
      <c r="CA39" s="87"/>
      <c r="CB39" s="87"/>
      <c r="CC39" s="87"/>
      <c r="CD39" s="87">
        <v>55</v>
      </c>
      <c r="CE39" s="87">
        <v>325</v>
      </c>
      <c r="CF39" s="87">
        <v>380</v>
      </c>
      <c r="CG39" s="87"/>
      <c r="CH39" s="72">
        <f>((BT$10*SUM(BT39:BZ39))+((CB$10*CB39+CC39*CC$10+CD39*CD$10+CE39*CE$10+CF39*CF$10+CG39*CG$10)/(2*$E39)))/2</f>
        <v>5.3595394736842099</v>
      </c>
      <c r="CI39" s="87">
        <v>1</v>
      </c>
      <c r="CJ39" s="87"/>
      <c r="CK39" s="87"/>
      <c r="CL39" s="87">
        <v>1</v>
      </c>
      <c r="CM39" s="87">
        <v>156</v>
      </c>
      <c r="CN39" s="87">
        <v>224</v>
      </c>
      <c r="CO39" s="87"/>
      <c r="CP39" s="87"/>
      <c r="CQ39" s="87"/>
      <c r="CR39" s="73">
        <f>((CI$10*SUM(CI39:CL39))+((CM39*CM$10+CN39*CN$10+CO39*CO$10+CP39*CP$10+CQ39*CQ$10)/$E39))/2</f>
        <v>3.236842105263158</v>
      </c>
      <c r="CS39" s="87">
        <v>1</v>
      </c>
      <c r="CT39" s="87">
        <v>1</v>
      </c>
      <c r="CU39" s="87">
        <v>1</v>
      </c>
      <c r="CV39" s="87">
        <v>1</v>
      </c>
      <c r="CW39" s="87">
        <v>1</v>
      </c>
      <c r="CX39" s="87">
        <v>1</v>
      </c>
      <c r="CY39" s="87"/>
      <c r="CZ39" s="87"/>
      <c r="DA39" s="87"/>
      <c r="DB39" s="87"/>
      <c r="DC39" s="87"/>
      <c r="DD39" s="87">
        <v>380</v>
      </c>
      <c r="DE39" s="73">
        <f>((CS$10*SUM(CS39:CY39))+((CZ39*CZ$10+DA39*DA$10+DB39*DB$10+DC39*DC$10+DD39*DD$10)/$E39))/2</f>
        <v>9.2839999999999989</v>
      </c>
      <c r="DF39" s="87">
        <v>1</v>
      </c>
      <c r="DG39" s="87">
        <v>1</v>
      </c>
      <c r="DH39" s="87">
        <v>1</v>
      </c>
      <c r="DI39" s="87">
        <v>1</v>
      </c>
      <c r="DJ39" s="87">
        <v>1</v>
      </c>
      <c r="DK39" s="87"/>
      <c r="DL39" s="87"/>
      <c r="DM39" s="87"/>
      <c r="DN39" s="87"/>
      <c r="DO39" s="87">
        <v>4</v>
      </c>
      <c r="DP39" s="87">
        <v>16</v>
      </c>
      <c r="DQ39" s="87">
        <v>360</v>
      </c>
      <c r="DR39" s="73">
        <f>((DF$10*SUM(DF39:DK39))+((DM39*DM$10+DN39*DN$10+DO39*DO$10+DP39*DP$10+DQ39*DQ$10)/$E39))/2</f>
        <v>9.0835526315789465</v>
      </c>
      <c r="DS39" s="87">
        <v>1</v>
      </c>
      <c r="DT39" s="87"/>
      <c r="DU39" s="87"/>
      <c r="DV39" s="87">
        <v>1</v>
      </c>
      <c r="DW39" s="87">
        <v>54</v>
      </c>
      <c r="DX39" s="87"/>
      <c r="DY39" s="87">
        <v>320</v>
      </c>
      <c r="DZ39" s="87">
        <v>6</v>
      </c>
      <c r="EA39" s="87"/>
      <c r="EB39" s="73">
        <f>((DS$10*SUM(DS39:DV39))+((DW39*DW$10+DX39*DX$10+DY39*DY$10+DZ39*DZ$10+EA39*EA$10)/$E39))/2</f>
        <v>4.6644736842105257</v>
      </c>
      <c r="EC39" s="87">
        <v>1</v>
      </c>
      <c r="ED39" s="87"/>
      <c r="EE39" s="87"/>
      <c r="EF39" s="87"/>
      <c r="EG39" s="87"/>
      <c r="EH39" s="87">
        <v>1</v>
      </c>
      <c r="EI39" s="87">
        <v>1</v>
      </c>
      <c r="EJ39" s="87">
        <v>1</v>
      </c>
      <c r="EK39" s="87"/>
      <c r="EL39" s="87">
        <v>23</v>
      </c>
      <c r="EM39" s="87">
        <v>64</v>
      </c>
      <c r="EN39" s="87">
        <v>273</v>
      </c>
      <c r="EO39" s="87"/>
      <c r="EP39" s="73">
        <f>((EC$10*SUM(EC39:EJ39))+((EK39*EK$10+EL39*EL$10+EM39*EM$10+EN39*EN$10+EO39*EO$10)/$E39))/2</f>
        <v>5.6907894736842106</v>
      </c>
      <c r="EQ39" s="30">
        <f>(BS39+CH39+CR39+DE39+DR39+EB39+EP39)/7</f>
        <v>5.7645845864661647</v>
      </c>
      <c r="ER39" s="87"/>
      <c r="ES39" s="87"/>
      <c r="ET39" s="87">
        <v>24</v>
      </c>
      <c r="EU39" s="87">
        <v>356</v>
      </c>
      <c r="EV39" s="73">
        <f>(ER39*ER$10+ES39*ES$10+ET39*ET$10+EU39*EU$10)/$E39</f>
        <v>9.8421052631578956</v>
      </c>
      <c r="EW39" s="74">
        <f>(SUM(ES39:EU39)/$E39)</f>
        <v>1</v>
      </c>
      <c r="EX39" s="87"/>
      <c r="EY39" s="87"/>
      <c r="EZ39" s="87"/>
      <c r="FA39" s="87">
        <v>380</v>
      </c>
      <c r="FB39" s="73">
        <f>(EX39*EX$10+EY39*EY$10+EZ39*EZ$10+FA39*FA$10)/$E39</f>
        <v>10</v>
      </c>
      <c r="FC39" s="74">
        <f>(SUM(EY39:FA39)/$E39)</f>
        <v>1</v>
      </c>
      <c r="FD39" s="30">
        <f>(EV39+FB39)/2</f>
        <v>9.9210526315789487</v>
      </c>
      <c r="FE39" s="75">
        <f>(SUM(ES39:EU39)+SUM(EY39:FA39))/($E39*2)</f>
        <v>1</v>
      </c>
      <c r="FF39" s="87"/>
      <c r="FG39" s="87">
        <v>113</v>
      </c>
      <c r="FH39" s="87">
        <v>200</v>
      </c>
      <c r="FI39" s="87">
        <v>67</v>
      </c>
      <c r="FJ39" s="73">
        <f>(FF39*FF$10+FG39*FG$10+FH39*FH$10+FI39*FI$10)/$E39</f>
        <v>7.1973684210526319</v>
      </c>
      <c r="FK39" s="74">
        <f>(SUM(FG39:FI39)/$E39)</f>
        <v>1</v>
      </c>
      <c r="FL39" s="87"/>
      <c r="FM39" s="87"/>
      <c r="FN39" s="87">
        <v>13</v>
      </c>
      <c r="FO39" s="87">
        <v>367</v>
      </c>
      <c r="FP39" s="73">
        <f>(FL39*FL$10+FM39*FM$10+FN39*FN$10+FO39*FO$10)/$E39</f>
        <v>9.9144736842105257</v>
      </c>
      <c r="FQ39" s="74">
        <f>(SUM(FM39:FO39)/$E39)</f>
        <v>1</v>
      </c>
      <c r="FR39" s="87"/>
      <c r="FS39" s="87"/>
      <c r="FT39" s="87"/>
      <c r="FU39" s="87">
        <v>380</v>
      </c>
      <c r="FV39" s="73">
        <f>(FR39*FR$10+FS39*FS$10+FT39*FT$10+FU39*FU$10)/$E39</f>
        <v>10</v>
      </c>
      <c r="FW39" s="74">
        <f>(SUM(FS39:FU39)/$E39)</f>
        <v>1</v>
      </c>
      <c r="FX39" s="30">
        <f>(FJ39+FP39+FV39)/3</f>
        <v>9.0372807017543852</v>
      </c>
      <c r="FY39" s="75">
        <f>(SUM(FG39:FI39)+SUM(FM39:FO39)+SUM(FS39:FU39))/($E39*3)</f>
        <v>1</v>
      </c>
    </row>
    <row r="40" spans="1:181" ht="51">
      <c r="A40" s="15">
        <v>28</v>
      </c>
      <c r="B40" s="87">
        <v>130</v>
      </c>
      <c r="C40" s="70" t="s">
        <v>162</v>
      </c>
      <c r="D40" s="87">
        <v>1115</v>
      </c>
      <c r="E40" s="87">
        <v>110</v>
      </c>
      <c r="F40" s="87">
        <v>1</v>
      </c>
      <c r="G40" s="87">
        <v>1</v>
      </c>
      <c r="H40" s="87">
        <v>1</v>
      </c>
      <c r="I40" s="87">
        <v>1</v>
      </c>
      <c r="J40" s="87">
        <v>1</v>
      </c>
      <c r="K40" s="87">
        <v>1</v>
      </c>
      <c r="L40" s="87">
        <v>1</v>
      </c>
      <c r="M40" s="87"/>
      <c r="N40" s="87"/>
      <c r="O40" s="87">
        <v>10</v>
      </c>
      <c r="P40" s="87">
        <v>50</v>
      </c>
      <c r="Q40" s="87">
        <v>50</v>
      </c>
      <c r="R40" s="71">
        <f>((F$10*SUM(F40:L40))+((M40*M$10+N40*N$10+O40*O$10+P40*P$10+Q40*Q$10)/$E40))/2</f>
        <v>9.1745454545454539</v>
      </c>
      <c r="S40" s="87">
        <v>1</v>
      </c>
      <c r="T40" s="87">
        <v>1</v>
      </c>
      <c r="U40" s="87">
        <v>1</v>
      </c>
      <c r="V40" s="87">
        <v>1</v>
      </c>
      <c r="W40" s="87">
        <v>1</v>
      </c>
      <c r="X40" s="87">
        <v>1</v>
      </c>
      <c r="Y40" s="87">
        <v>1</v>
      </c>
      <c r="Z40" s="87">
        <v>1</v>
      </c>
      <c r="AA40" s="87">
        <v>1</v>
      </c>
      <c r="AB40" s="87">
        <v>1</v>
      </c>
      <c r="AC40" s="87"/>
      <c r="AD40" s="87"/>
      <c r="AE40" s="87"/>
      <c r="AF40" s="87">
        <v>60</v>
      </c>
      <c r="AG40" s="87">
        <v>50</v>
      </c>
      <c r="AH40" s="72">
        <f>((S$10*SUM(S40:AB40))+((AC40*AC$10+AD40*AD$10+AE40*AE$10+AF40*AF$10+AG40*AG$10)/$E40))/2</f>
        <v>9.3181818181818183</v>
      </c>
      <c r="AI40" s="87">
        <v>1</v>
      </c>
      <c r="AJ40" s="87">
        <v>1</v>
      </c>
      <c r="AK40" s="87">
        <v>1</v>
      </c>
      <c r="AL40" s="87">
        <v>1</v>
      </c>
      <c r="AM40" s="87"/>
      <c r="AN40" s="87">
        <v>10</v>
      </c>
      <c r="AO40" s="87">
        <v>100</v>
      </c>
      <c r="AP40" s="87"/>
      <c r="AQ40" s="87"/>
      <c r="AR40" s="73">
        <f>((AI$10*SUM(AI40:AL40))+((AM40*AM$10+AN40*AN$10+AO40*AO$10+AP40*AP$10+AQ40*AQ$10)/$E40))/2</f>
        <v>7.3863636363636367</v>
      </c>
      <c r="AS40" s="87"/>
      <c r="AT40" s="87"/>
      <c r="AU40" s="87"/>
      <c r="AV40" s="87"/>
      <c r="AW40" s="87"/>
      <c r="AX40" s="87">
        <v>10</v>
      </c>
      <c r="AY40" s="87">
        <v>40</v>
      </c>
      <c r="AZ40" s="87">
        <v>60</v>
      </c>
      <c r="BA40" s="87"/>
      <c r="BB40" s="73">
        <f>((AS$10*SUM(AS40:AV40))+((AW40*AW$10+AX40*AX$10+AY40*AY$10+AZ40*AZ$10+BA40*BA$10)/$E40))/2</f>
        <v>3.0681818181818183</v>
      </c>
      <c r="BC40" s="30">
        <f>(R40+AH40+AR40+BB40)/4</f>
        <v>7.2368181818181814</v>
      </c>
      <c r="BD40" s="87">
        <v>1</v>
      </c>
      <c r="BE40" s="87">
        <v>1</v>
      </c>
      <c r="BF40" s="87">
        <v>1</v>
      </c>
      <c r="BG40" s="87"/>
      <c r="BH40" s="87">
        <v>1</v>
      </c>
      <c r="BI40" s="87"/>
      <c r="BJ40" s="87">
        <v>1</v>
      </c>
      <c r="BK40" s="87">
        <v>1</v>
      </c>
      <c r="BL40" s="87">
        <v>1</v>
      </c>
      <c r="BM40" s="87">
        <v>1</v>
      </c>
      <c r="BN40" s="87"/>
      <c r="BO40" s="87">
        <v>15</v>
      </c>
      <c r="BP40" s="87">
        <v>35</v>
      </c>
      <c r="BQ40" s="87">
        <v>60</v>
      </c>
      <c r="BR40" s="87"/>
      <c r="BS40" s="73">
        <f>((BD$10*SUM(BD40:BM40))+((BN40*BN$10+BO40*BO$10+BP40*BP$10+BQ40*BQ$10+BR40*BR$10)/$E40))/2</f>
        <v>7.0113636363636367</v>
      </c>
      <c r="BT40" s="87">
        <v>1</v>
      </c>
      <c r="BU40" s="87">
        <v>1</v>
      </c>
      <c r="BV40" s="87"/>
      <c r="BW40" s="87">
        <v>1</v>
      </c>
      <c r="BX40" s="87"/>
      <c r="BY40" s="87">
        <v>1</v>
      </c>
      <c r="BZ40" s="87">
        <v>1</v>
      </c>
      <c r="CA40" s="87"/>
      <c r="CB40" s="87"/>
      <c r="CC40" s="87"/>
      <c r="CD40" s="87"/>
      <c r="CE40" s="87"/>
      <c r="CF40" s="87"/>
      <c r="CG40" s="87"/>
      <c r="CH40" s="72">
        <f>((BT$10*SUM(BT40:BZ40))+((CB$10*CB40+CC40*CC$10+CD40*CD$10+CE40*CE$10+CF40*CF$10+CG40*CG$10)/(2*$E40)))/2</f>
        <v>3.5749999999999997</v>
      </c>
      <c r="CI40" s="87">
        <v>1</v>
      </c>
      <c r="CJ40" s="87">
        <v>1</v>
      </c>
      <c r="CK40" s="87">
        <v>1</v>
      </c>
      <c r="CL40" s="87">
        <v>1</v>
      </c>
      <c r="CM40" s="87"/>
      <c r="CN40" s="87"/>
      <c r="CO40" s="87"/>
      <c r="CP40" s="87">
        <v>50</v>
      </c>
      <c r="CQ40" s="87">
        <v>60</v>
      </c>
      <c r="CR40" s="73">
        <f>((CI$10*SUM(CI40:CL40))+((CM40*CM$10+CN40*CN$10+CO40*CO$10+CP40*CP$10+CQ40*CQ$10)/$E40))/2</f>
        <v>9.4318181818181817</v>
      </c>
      <c r="CS40" s="87">
        <v>1</v>
      </c>
      <c r="CT40" s="87"/>
      <c r="CU40" s="87"/>
      <c r="CV40" s="87">
        <v>1</v>
      </c>
      <c r="CW40" s="87">
        <v>1</v>
      </c>
      <c r="CX40" s="87">
        <v>1</v>
      </c>
      <c r="CY40" s="87"/>
      <c r="CZ40" s="87"/>
      <c r="DA40" s="87"/>
      <c r="DB40" s="87"/>
      <c r="DC40" s="87"/>
      <c r="DD40" s="87">
        <v>110</v>
      </c>
      <c r="DE40" s="73">
        <f>((CS$10*SUM(CS40:CY40))+((CZ40*CZ$10+DA40*DA$10+DB40*DB$10+DC40*DC$10+DD40*DD$10)/$E40))/2</f>
        <v>7.8559999999999999</v>
      </c>
      <c r="DF40" s="87">
        <v>1</v>
      </c>
      <c r="DG40" s="87">
        <v>1</v>
      </c>
      <c r="DH40" s="87">
        <v>1</v>
      </c>
      <c r="DI40" s="87">
        <v>1</v>
      </c>
      <c r="DJ40" s="87"/>
      <c r="DK40" s="87"/>
      <c r="DL40" s="87"/>
      <c r="DM40" s="87"/>
      <c r="DN40" s="87"/>
      <c r="DO40" s="87"/>
      <c r="DP40" s="87"/>
      <c r="DQ40" s="87">
        <v>110</v>
      </c>
      <c r="DR40" s="73">
        <f>((DF$10*SUM(DF40:DK40))+((DM40*DM$10+DN40*DN$10+DO40*DO$10+DP40*DP$10+DQ40*DQ$10)/$E40))/2</f>
        <v>8.33</v>
      </c>
      <c r="DS40" s="87"/>
      <c r="DT40" s="87"/>
      <c r="DU40" s="87">
        <v>1</v>
      </c>
      <c r="DV40" s="87">
        <v>1</v>
      </c>
      <c r="DW40" s="87"/>
      <c r="DX40" s="87"/>
      <c r="DY40" s="87"/>
      <c r="DZ40" s="87">
        <v>50</v>
      </c>
      <c r="EA40" s="87">
        <v>60</v>
      </c>
      <c r="EB40" s="73">
        <f>((DS$10*SUM(DS40:DV40))+((DW40*DW$10+DX40*DX$10+DY40*DY$10+DZ40*DZ$10+EA40*EA$10)/$E40))/2</f>
        <v>6.9318181818181817</v>
      </c>
      <c r="EC40" s="87">
        <v>1</v>
      </c>
      <c r="ED40" s="87">
        <v>1</v>
      </c>
      <c r="EE40" s="87">
        <v>1</v>
      </c>
      <c r="EF40" s="87"/>
      <c r="EG40" s="87">
        <v>1</v>
      </c>
      <c r="EH40" s="87">
        <v>1</v>
      </c>
      <c r="EI40" s="87">
        <v>1</v>
      </c>
      <c r="EJ40" s="87"/>
      <c r="EK40" s="87"/>
      <c r="EL40" s="87"/>
      <c r="EM40" s="87"/>
      <c r="EN40" s="87">
        <v>50</v>
      </c>
      <c r="EO40" s="87">
        <v>60</v>
      </c>
      <c r="EP40" s="73">
        <f>((EC$10*SUM(EC40:EJ40))+((EK40*EK$10+EL40*EL$10+EM40*EM$10+EN40*EN$10+EO40*EO$10)/$E40))/2</f>
        <v>8.1818181818181817</v>
      </c>
      <c r="EQ40" s="30">
        <f>(BS40+CH40+CR40+DE40+DR40+EB40+EP40)/7</f>
        <v>7.3311168831168825</v>
      </c>
      <c r="ER40" s="87"/>
      <c r="ES40" s="87"/>
      <c r="ET40" s="87">
        <v>30</v>
      </c>
      <c r="EU40" s="87">
        <v>80</v>
      </c>
      <c r="EV40" s="73">
        <f>(ER40*ER$10+ES40*ES$10+ET40*ET$10+EU40*EU$10)/$E40</f>
        <v>9.3181818181818183</v>
      </c>
      <c r="EW40" s="74">
        <f>(SUM(ES40:EU40)/$E40)</f>
        <v>1</v>
      </c>
      <c r="EX40" s="87"/>
      <c r="EY40" s="87"/>
      <c r="EZ40" s="87"/>
      <c r="FA40" s="87">
        <v>110</v>
      </c>
      <c r="FB40" s="73">
        <f>(EX40*EX$10+EY40*EY$10+EZ40*EZ$10+FA40*FA$10)/$E40</f>
        <v>10</v>
      </c>
      <c r="FC40" s="74">
        <f>(SUM(EY40:FA40)/$E40)</f>
        <v>1</v>
      </c>
      <c r="FD40" s="30">
        <f>(EV40+FB40)/2</f>
        <v>9.6590909090909101</v>
      </c>
      <c r="FE40" s="75">
        <f>(SUM(ES40:EU40)+SUM(EY40:FA40))/($E40*2)</f>
        <v>1</v>
      </c>
      <c r="FF40" s="87"/>
      <c r="FG40" s="87"/>
      <c r="FH40" s="87">
        <v>50</v>
      </c>
      <c r="FI40" s="87">
        <v>60</v>
      </c>
      <c r="FJ40" s="73">
        <f>(FF40*FF$10+FG40*FG$10+FH40*FH$10+FI40*FI$10)/$E40</f>
        <v>8.8636363636363633</v>
      </c>
      <c r="FK40" s="74">
        <f>(SUM(FG40:FI40)/$E40)</f>
        <v>1</v>
      </c>
      <c r="FL40" s="87"/>
      <c r="FM40" s="87"/>
      <c r="FN40" s="87"/>
      <c r="FO40" s="87">
        <v>110</v>
      </c>
      <c r="FP40" s="73">
        <f>(FL40*FL$10+FM40*FM$10+FN40*FN$10+FO40*FO$10)/$E40</f>
        <v>10</v>
      </c>
      <c r="FQ40" s="74">
        <f>(SUM(FM40:FO40)/$E40)</f>
        <v>1</v>
      </c>
      <c r="FR40" s="87"/>
      <c r="FS40" s="87"/>
      <c r="FT40" s="87"/>
      <c r="FU40" s="87">
        <v>110</v>
      </c>
      <c r="FV40" s="73">
        <f>(FR40*FR$10+FS40*FS$10+FT40*FT$10+FU40*FU$10)/$E40</f>
        <v>10</v>
      </c>
      <c r="FW40" s="74">
        <f>(SUM(FS40:FU40)/$E40)</f>
        <v>1</v>
      </c>
      <c r="FX40" s="30">
        <f>(FJ40+FP40+FV40)/3</f>
        <v>9.6212121212121211</v>
      </c>
      <c r="FY40" s="75">
        <f>(SUM(FG40:FI40)+SUM(FM40:FO40)+SUM(FS40:FU40))/($E40*3)</f>
        <v>1</v>
      </c>
    </row>
    <row r="41" spans="1:181" ht="63.75">
      <c r="A41" s="15">
        <v>29</v>
      </c>
      <c r="B41" s="87">
        <v>131</v>
      </c>
      <c r="C41" s="70" t="s">
        <v>163</v>
      </c>
      <c r="D41" s="87">
        <v>1700</v>
      </c>
      <c r="E41" s="87">
        <v>247</v>
      </c>
      <c r="F41" s="87">
        <v>1</v>
      </c>
      <c r="G41" s="87">
        <v>1</v>
      </c>
      <c r="H41" s="87">
        <v>1</v>
      </c>
      <c r="I41" s="87">
        <v>1</v>
      </c>
      <c r="J41" s="87">
        <v>1</v>
      </c>
      <c r="K41" s="87">
        <v>1</v>
      </c>
      <c r="L41" s="87">
        <v>1</v>
      </c>
      <c r="M41" s="87"/>
      <c r="N41" s="87"/>
      <c r="O41" s="87">
        <v>6</v>
      </c>
      <c r="P41" s="87">
        <v>81</v>
      </c>
      <c r="Q41" s="88">
        <v>160</v>
      </c>
      <c r="R41" s="71">
        <f>((F$10*SUM(F41:L41))+((M41*M$10+N41*N$10+O41*O$10+P41*P$10+Q41*Q$10)/$E41))/2</f>
        <v>9.4993522267206476</v>
      </c>
      <c r="S41" s="87">
        <v>1</v>
      </c>
      <c r="T41" s="87">
        <v>1</v>
      </c>
      <c r="U41" s="87">
        <v>1</v>
      </c>
      <c r="V41" s="87">
        <v>1</v>
      </c>
      <c r="W41" s="87">
        <v>1</v>
      </c>
      <c r="X41" s="87">
        <v>1</v>
      </c>
      <c r="Y41" s="87">
        <v>1</v>
      </c>
      <c r="Z41" s="87">
        <v>1</v>
      </c>
      <c r="AA41" s="87">
        <v>1</v>
      </c>
      <c r="AB41" s="87">
        <v>1</v>
      </c>
      <c r="AC41" s="87"/>
      <c r="AD41" s="87"/>
      <c r="AE41" s="87">
        <v>10</v>
      </c>
      <c r="AF41" s="87">
        <v>94</v>
      </c>
      <c r="AG41" s="89">
        <v>143</v>
      </c>
      <c r="AH41" s="72">
        <f>((S$10*SUM(S41:AB41))+((AC41*AC$10+AD41*AD$10+AE41*AE$10+AF41*AF$10+AG41*AG$10)/$E41))/2</f>
        <v>9.4230769230769234</v>
      </c>
      <c r="AI41" s="87">
        <v>1</v>
      </c>
      <c r="AJ41" s="87">
        <v>1</v>
      </c>
      <c r="AK41" s="87"/>
      <c r="AL41" s="87"/>
      <c r="AM41" s="87"/>
      <c r="AN41" s="87"/>
      <c r="AO41" s="87">
        <v>18</v>
      </c>
      <c r="AP41" s="87">
        <v>88</v>
      </c>
      <c r="AQ41" s="88">
        <v>141</v>
      </c>
      <c r="AR41" s="73">
        <f>((AI$10*SUM(AI41:AL41))+((AM41*AM$10+AN41*AN$10+AO41*AO$10+AP41*AP$10+AQ41*AQ$10)/$E41))/2</f>
        <v>6.8724696356275308</v>
      </c>
      <c r="AS41" s="87">
        <v>1</v>
      </c>
      <c r="AT41" s="87"/>
      <c r="AU41" s="87"/>
      <c r="AV41" s="87"/>
      <c r="AW41" s="87"/>
      <c r="AX41" s="87"/>
      <c r="AY41" s="87">
        <v>19</v>
      </c>
      <c r="AZ41" s="87">
        <v>136</v>
      </c>
      <c r="BA41" s="88">
        <v>92</v>
      </c>
      <c r="BB41" s="73">
        <f>((AS$10*SUM(AS41:AV41))+((AW41*AW$10+AX41*AX$10+AY41*AY$10+AZ41*AZ$10+BA41*BA$10)/$E41))/2</f>
        <v>5.369433198380567</v>
      </c>
      <c r="BC41" s="30">
        <f>(R41+AH41+AR41+BB41)/4</f>
        <v>7.7910829959514176</v>
      </c>
      <c r="BD41" s="87">
        <v>1</v>
      </c>
      <c r="BE41" s="87">
        <v>1</v>
      </c>
      <c r="BF41" s="87">
        <v>1</v>
      </c>
      <c r="BG41" s="87"/>
      <c r="BH41" s="87">
        <v>1</v>
      </c>
      <c r="BI41" s="87"/>
      <c r="BJ41" s="87"/>
      <c r="BK41" s="87"/>
      <c r="BL41" s="87"/>
      <c r="BM41" s="87"/>
      <c r="BN41" s="87"/>
      <c r="BO41" s="87"/>
      <c r="BP41" s="87">
        <v>30</v>
      </c>
      <c r="BQ41" s="87">
        <v>78</v>
      </c>
      <c r="BR41" s="89">
        <v>139</v>
      </c>
      <c r="BS41" s="73">
        <f>((BD$10*SUM(BD41:BM41))+((BN41*BN$10+BO41*BO$10+BP41*BP$10+BQ41*BQ$10+BR41*BR$10)/$E41))/2</f>
        <v>6.3016194331983808</v>
      </c>
      <c r="BT41" s="87">
        <v>1</v>
      </c>
      <c r="BU41" s="87"/>
      <c r="BV41" s="87"/>
      <c r="BW41" s="87">
        <v>1</v>
      </c>
      <c r="BX41" s="87"/>
      <c r="BY41" s="87"/>
      <c r="BZ41" s="87">
        <v>1</v>
      </c>
      <c r="CA41" s="76">
        <v>71</v>
      </c>
      <c r="CB41" s="87"/>
      <c r="CC41" s="87">
        <v>49</v>
      </c>
      <c r="CD41" s="87">
        <v>121</v>
      </c>
      <c r="CE41" s="89">
        <v>6</v>
      </c>
      <c r="CF41" s="89">
        <v>247</v>
      </c>
      <c r="CG41" s="87"/>
      <c r="CH41" s="72">
        <f>((BT$10*SUM(BT41:BZ41))+((CB$10*CB41+CC41*CC$10+CD41*CD$10+CE41*CE$10+CF41*CF$10+CG41*CG$10)/(2*$E41)))/2</f>
        <v>3.0508704453441293</v>
      </c>
      <c r="CI41" s="87">
        <v>1</v>
      </c>
      <c r="CJ41" s="87"/>
      <c r="CK41" s="87">
        <v>1</v>
      </c>
      <c r="CL41" s="87"/>
      <c r="CM41" s="87"/>
      <c r="CN41" s="76">
        <v>33</v>
      </c>
      <c r="CO41" s="87">
        <v>8</v>
      </c>
      <c r="CP41" s="87">
        <v>51</v>
      </c>
      <c r="CQ41" s="87">
        <v>155</v>
      </c>
      <c r="CR41" s="73">
        <f>((CI$10*SUM(CI41:CL41))+((CM41*CM$10+CN41*CN$10+CO41*CO$10+CP41*CP$10+CQ41*CQ$10)/$E41))/2</f>
        <v>6.6599190283400809</v>
      </c>
      <c r="CS41" s="87">
        <v>1</v>
      </c>
      <c r="CT41" s="87">
        <v>1</v>
      </c>
      <c r="CU41" s="87">
        <v>1</v>
      </c>
      <c r="CV41" s="87">
        <v>1</v>
      </c>
      <c r="CW41" s="87">
        <v>1</v>
      </c>
      <c r="CX41" s="87">
        <v>1</v>
      </c>
      <c r="CY41" s="87">
        <v>1</v>
      </c>
      <c r="CZ41" s="76">
        <v>6</v>
      </c>
      <c r="DA41" s="87">
        <v>3</v>
      </c>
      <c r="DB41" s="87">
        <v>7</v>
      </c>
      <c r="DC41" s="87">
        <v>67</v>
      </c>
      <c r="DD41" s="87">
        <v>164</v>
      </c>
      <c r="DE41" s="73">
        <f>((CS$10*SUM(CS41:CY41))+((CZ41*CZ$10+DA41*DA$10+DB41*DB$10+DC41*DC$10+DD41*DD$10)/$E41))/2</f>
        <v>9.413384615384615</v>
      </c>
      <c r="DF41" s="87">
        <v>1</v>
      </c>
      <c r="DG41" s="87">
        <v>1</v>
      </c>
      <c r="DH41" s="87">
        <v>1</v>
      </c>
      <c r="DI41" s="87">
        <v>1</v>
      </c>
      <c r="DJ41" s="87"/>
      <c r="DK41" s="87"/>
      <c r="DL41" s="87"/>
      <c r="DM41" s="87"/>
      <c r="DN41" s="87">
        <v>2</v>
      </c>
      <c r="DO41" s="87">
        <v>26</v>
      </c>
      <c r="DP41" s="87">
        <v>85</v>
      </c>
      <c r="DQ41" s="87">
        <v>134</v>
      </c>
      <c r="DR41" s="73">
        <f>((DF$10*SUM(DF41:DK41))+((DM41*DM$10+DN41*DN$10+DO41*DO$10+DP41*DP$10+DQ41*DQ$10)/$E41))/2</f>
        <v>7.6063157894736841</v>
      </c>
      <c r="DS41" s="87"/>
      <c r="DT41" s="87">
        <v>1</v>
      </c>
      <c r="DU41" s="87"/>
      <c r="DV41" s="87"/>
      <c r="DW41" s="76">
        <v>36</v>
      </c>
      <c r="DX41" s="87">
        <v>3</v>
      </c>
      <c r="DY41" s="87">
        <v>26</v>
      </c>
      <c r="DZ41" s="87">
        <v>58</v>
      </c>
      <c r="EA41" s="87">
        <v>124</v>
      </c>
      <c r="EB41" s="73">
        <f>((DS$10*SUM(DS41:DV41))+((DW41*DW$10+DX41*DX$10+DY41*DY$10+DZ41*DZ$10+EA41*EA$10)/$E41))/2</f>
        <v>4.9190283400809722</v>
      </c>
      <c r="EC41" s="87">
        <v>1</v>
      </c>
      <c r="ED41" s="87">
        <v>1</v>
      </c>
      <c r="EE41" s="87"/>
      <c r="EF41" s="87"/>
      <c r="EG41" s="87"/>
      <c r="EH41" s="87">
        <v>1</v>
      </c>
      <c r="EI41" s="87"/>
      <c r="EJ41" s="87">
        <v>1</v>
      </c>
      <c r="EK41" s="87"/>
      <c r="EL41" s="87">
        <v>20</v>
      </c>
      <c r="EM41" s="87">
        <v>18</v>
      </c>
      <c r="EN41" s="87">
        <v>85</v>
      </c>
      <c r="EO41" s="87">
        <v>124</v>
      </c>
      <c r="EP41" s="73">
        <f>((EC$10*SUM(EC41:EJ41))+((EK41*EK$10+EL41*EL$10+EM41*EM$10+EN41*EN$10+EO41*EO$10)/$E41))/2</f>
        <v>6.5840080971659916</v>
      </c>
      <c r="EQ41" s="30">
        <f>(BS41+CH41+CR41+DE41+DR41+EB41+EP41)/7</f>
        <v>6.3621636784268363</v>
      </c>
      <c r="ER41" s="87"/>
      <c r="ES41" s="87">
        <v>3</v>
      </c>
      <c r="ET41" s="87">
        <v>19</v>
      </c>
      <c r="EU41" s="88">
        <v>225</v>
      </c>
      <c r="EV41" s="73">
        <f>(ER41*ER$10+ES41*ES$10+ET41*ET$10+EU41*EU$10)/$E41</f>
        <v>9.7469635627530362</v>
      </c>
      <c r="EW41" s="74">
        <f>(SUM(ES41:EU41)/$E41)</f>
        <v>1</v>
      </c>
      <c r="EX41" s="87"/>
      <c r="EY41" s="87"/>
      <c r="EZ41" s="87">
        <v>19</v>
      </c>
      <c r="FA41" s="87">
        <v>228</v>
      </c>
      <c r="FB41" s="73">
        <f>(EX41*EX$10+EY41*EY$10+EZ41*EZ$10+FA41*FA$10)/$E41</f>
        <v>9.8076923076923084</v>
      </c>
      <c r="FC41" s="74">
        <f>(SUM(EY41:FA41)/$E41)</f>
        <v>1</v>
      </c>
      <c r="FD41" s="30">
        <f>(EV41+FB41)/2</f>
        <v>9.7773279352226723</v>
      </c>
      <c r="FE41" s="75">
        <f>(SUM(ES41:EU41)+SUM(EY41:FA41))/($E41*2)</f>
        <v>1</v>
      </c>
      <c r="FF41" s="87"/>
      <c r="FG41" s="87">
        <v>19</v>
      </c>
      <c r="FH41" s="87">
        <v>228</v>
      </c>
      <c r="FI41" s="88"/>
      <c r="FJ41" s="73">
        <f>(FF41*FF$10+FG41*FG$10+FH41*FH$10+FI41*FI$10)/$E41</f>
        <v>7.3076923076923075</v>
      </c>
      <c r="FK41" s="74">
        <f>(SUM(FG41:FI41)/$E41)</f>
        <v>1</v>
      </c>
      <c r="FL41" s="87"/>
      <c r="FM41" s="87">
        <v>18</v>
      </c>
      <c r="FN41" s="87">
        <v>70</v>
      </c>
      <c r="FO41" s="87">
        <v>159</v>
      </c>
      <c r="FP41" s="73">
        <f>(FL41*FL$10+FM41*FM$10+FN41*FN$10+FO41*FO$10)/$E41</f>
        <v>8.9271255060728745</v>
      </c>
      <c r="FQ41" s="74">
        <f>(SUM(FM41:FO41)/$E41)</f>
        <v>1</v>
      </c>
      <c r="FR41" s="87"/>
      <c r="FS41" s="87">
        <v>3</v>
      </c>
      <c r="FT41" s="87">
        <v>85</v>
      </c>
      <c r="FU41" s="87">
        <v>159</v>
      </c>
      <c r="FV41" s="73">
        <f>(FR41*FR$10+FS41*FS$10+FT41*FT$10+FU41*FU$10)/$E41</f>
        <v>9.0789473684210531</v>
      </c>
      <c r="FW41" s="74">
        <f>(SUM(FS41:FU41)/$E41)</f>
        <v>1</v>
      </c>
      <c r="FX41" s="30">
        <f>(FJ41+FP41+FV41)/3</f>
        <v>8.4379217273954126</v>
      </c>
      <c r="FY41" s="75">
        <f>(SUM(FG41:FI41)+SUM(FM41:FO41)+SUM(FS41:FU41))/($E41*3)</f>
        <v>1</v>
      </c>
    </row>
    <row r="42" spans="1:181" ht="51">
      <c r="A42" s="15">
        <v>30</v>
      </c>
      <c r="B42" s="87">
        <v>132</v>
      </c>
      <c r="C42" s="70" t="s">
        <v>164</v>
      </c>
      <c r="D42" s="87">
        <v>948</v>
      </c>
      <c r="E42" s="87">
        <v>107</v>
      </c>
      <c r="F42" s="87">
        <v>1</v>
      </c>
      <c r="G42" s="87">
        <v>1</v>
      </c>
      <c r="H42" s="87">
        <v>1</v>
      </c>
      <c r="I42" s="87">
        <v>1</v>
      </c>
      <c r="J42" s="87">
        <v>1</v>
      </c>
      <c r="K42" s="87">
        <v>1</v>
      </c>
      <c r="L42" s="87">
        <v>1</v>
      </c>
      <c r="M42" s="87"/>
      <c r="N42" s="87"/>
      <c r="O42" s="87"/>
      <c r="P42" s="87">
        <v>21</v>
      </c>
      <c r="Q42" s="87">
        <v>86</v>
      </c>
      <c r="R42" s="71">
        <f>((F$10*SUM(F42:L42))+((M42*M$10+N42*N$10+O42*O$10+P42*P$10+Q42*Q$10)/$E42))/2</f>
        <v>9.7246728971962604</v>
      </c>
      <c r="S42" s="87">
        <v>1</v>
      </c>
      <c r="T42" s="87">
        <v>1</v>
      </c>
      <c r="U42" s="87">
        <v>1</v>
      </c>
      <c r="V42" s="87">
        <v>1</v>
      </c>
      <c r="W42" s="87">
        <v>1</v>
      </c>
      <c r="X42" s="87">
        <v>1</v>
      </c>
      <c r="Y42" s="87">
        <v>1</v>
      </c>
      <c r="Z42" s="87">
        <v>1</v>
      </c>
      <c r="AA42" s="87">
        <v>1</v>
      </c>
      <c r="AB42" s="87">
        <v>1</v>
      </c>
      <c r="AC42" s="87"/>
      <c r="AD42" s="87"/>
      <c r="AE42" s="87">
        <v>2</v>
      </c>
      <c r="AF42" s="87">
        <v>16</v>
      </c>
      <c r="AG42" s="87">
        <v>89</v>
      </c>
      <c r="AH42" s="72">
        <f>((S$10*SUM(S42:AB42))+((AC42*AC$10+AD42*AD$10+AE42*AE$10+AF42*AF$10+AG42*AG$10)/$E42))/2</f>
        <v>9.7663551401869171</v>
      </c>
      <c r="AI42" s="87">
        <v>1</v>
      </c>
      <c r="AJ42" s="87">
        <v>1</v>
      </c>
      <c r="AK42" s="87">
        <v>1</v>
      </c>
      <c r="AL42" s="87"/>
      <c r="AM42" s="87"/>
      <c r="AN42" s="87">
        <v>3</v>
      </c>
      <c r="AO42" s="87">
        <v>3</v>
      </c>
      <c r="AP42" s="87">
        <v>23</v>
      </c>
      <c r="AQ42" s="87">
        <v>79</v>
      </c>
      <c r="AR42" s="73">
        <f>((AI$10*SUM(AI42:AL42))+((AM42*AM$10+AN42*AN$10+AO42*AO$10+AP42*AP$10+AQ42*AQ$10)/$E42))/2</f>
        <v>8.3528037383177569</v>
      </c>
      <c r="AS42" s="87"/>
      <c r="AT42" s="87"/>
      <c r="AU42" s="87"/>
      <c r="AV42" s="87"/>
      <c r="AW42" s="87"/>
      <c r="AX42" s="87"/>
      <c r="AY42" s="87">
        <v>5</v>
      </c>
      <c r="AZ42" s="87">
        <v>25</v>
      </c>
      <c r="BA42" s="87">
        <v>77</v>
      </c>
      <c r="BB42" s="73">
        <f>((AS$10*SUM(AS42:AV42))+((AW42*AW$10+AX42*AX$10+AY42*AY$10+AZ42*AZ$10+BA42*BA$10)/$E42))/2</f>
        <v>4.5911214953271031</v>
      </c>
      <c r="BC42" s="30">
        <f>(R42+AH42+AR42+BB42)/4</f>
        <v>8.1087383177570089</v>
      </c>
      <c r="BD42" s="87">
        <v>1</v>
      </c>
      <c r="BE42" s="87">
        <v>1</v>
      </c>
      <c r="BF42" s="87">
        <v>1</v>
      </c>
      <c r="BG42" s="87">
        <v>1</v>
      </c>
      <c r="BH42" s="87"/>
      <c r="BI42" s="87"/>
      <c r="BJ42" s="87"/>
      <c r="BK42" s="87"/>
      <c r="BL42" s="87"/>
      <c r="BM42" s="87">
        <v>1</v>
      </c>
      <c r="BN42" s="87"/>
      <c r="BO42" s="87">
        <v>1</v>
      </c>
      <c r="BP42" s="87">
        <v>12</v>
      </c>
      <c r="BQ42" s="87">
        <v>25</v>
      </c>
      <c r="BR42" s="87">
        <v>69</v>
      </c>
      <c r="BS42" s="73">
        <f>((BD$10*SUM(BD42:BM42))+((BN42*BN$10+BO42*BO$10+BP42*BP$10+BQ42*BQ$10+BR42*BR$10)/$E42))/2</f>
        <v>6.8925233644859816</v>
      </c>
      <c r="BT42" s="87">
        <v>1</v>
      </c>
      <c r="BU42" s="87"/>
      <c r="BV42" s="87">
        <v>1</v>
      </c>
      <c r="BW42" s="87">
        <v>1</v>
      </c>
      <c r="BX42" s="87"/>
      <c r="BY42" s="87"/>
      <c r="BZ42" s="87">
        <v>1</v>
      </c>
      <c r="CA42" s="87">
        <v>2</v>
      </c>
      <c r="CB42" s="87">
        <v>8</v>
      </c>
      <c r="CC42" s="87">
        <v>8</v>
      </c>
      <c r="CD42" s="87">
        <v>22</v>
      </c>
      <c r="CE42" s="87">
        <v>56</v>
      </c>
      <c r="CF42" s="87">
        <v>15</v>
      </c>
      <c r="CG42" s="87">
        <v>63</v>
      </c>
      <c r="CH42" s="72">
        <f>((BT$10*SUM(BT42:BZ42))+((CB$10*CB42+CC42*CC$10+CD42*CD$10+CE42*CE$10+CF42*CF$10+CG42*CG$10)/(2*$E42)))/2</f>
        <v>4.974485981308411</v>
      </c>
      <c r="CI42" s="87">
        <v>1</v>
      </c>
      <c r="CJ42" s="87">
        <v>1</v>
      </c>
      <c r="CK42" s="87">
        <v>1</v>
      </c>
      <c r="CL42" s="87"/>
      <c r="CM42" s="87"/>
      <c r="CN42" s="87"/>
      <c r="CO42" s="87">
        <v>7</v>
      </c>
      <c r="CP42" s="87">
        <v>19</v>
      </c>
      <c r="CQ42" s="87">
        <v>76</v>
      </c>
      <c r="CR42" s="73">
        <f>((CI$10*SUM(CI42:CL42))+((CM42*CM$10+CN42*CN$10+CO42*CO$10+CP42*CP$10+CQ42*CQ$10)/$E42))/2</f>
        <v>8.130841121495326</v>
      </c>
      <c r="CS42" s="87">
        <v>1</v>
      </c>
      <c r="CT42" s="87">
        <v>1</v>
      </c>
      <c r="CU42" s="87">
        <v>1</v>
      </c>
      <c r="CV42" s="87">
        <v>1</v>
      </c>
      <c r="CW42" s="87">
        <v>1</v>
      </c>
      <c r="CX42" s="87">
        <v>1</v>
      </c>
      <c r="CY42" s="87"/>
      <c r="CZ42" s="87"/>
      <c r="DA42" s="87"/>
      <c r="DB42" s="87">
        <v>2</v>
      </c>
      <c r="DC42" s="87">
        <v>15</v>
      </c>
      <c r="DD42" s="87">
        <v>90</v>
      </c>
      <c r="DE42" s="73">
        <f>((CS$10*SUM(CS42:CY42))+((CZ42*CZ$10+DA42*DA$10+DB42*DB$10+DC42*DC$10+DD42*DD$10)/$E42))/2</f>
        <v>9.0573644859813083</v>
      </c>
      <c r="DF42" s="87">
        <v>1</v>
      </c>
      <c r="DG42" s="87">
        <v>1</v>
      </c>
      <c r="DH42" s="87">
        <v>1</v>
      </c>
      <c r="DI42" s="87">
        <v>1</v>
      </c>
      <c r="DJ42" s="87"/>
      <c r="DK42" s="87">
        <v>1</v>
      </c>
      <c r="DL42" s="87"/>
      <c r="DM42" s="87"/>
      <c r="DN42" s="87"/>
      <c r="DO42" s="87">
        <v>7</v>
      </c>
      <c r="DP42" s="87">
        <v>19</v>
      </c>
      <c r="DQ42" s="87">
        <v>81</v>
      </c>
      <c r="DR42" s="73">
        <f>((DF$10*SUM(DF42:DK42))+((DM42*DM$10+DN42*DN$10+DO42*DO$10+DP42*DP$10+DQ42*DQ$10)/$E42))/2</f>
        <v>8.7769859813084103</v>
      </c>
      <c r="DS42" s="87"/>
      <c r="DT42" s="87">
        <v>1</v>
      </c>
      <c r="DU42" s="87"/>
      <c r="DV42" s="87"/>
      <c r="DW42" s="87">
        <v>1</v>
      </c>
      <c r="DX42" s="87"/>
      <c r="DY42" s="87">
        <v>16</v>
      </c>
      <c r="DZ42" s="87">
        <v>23</v>
      </c>
      <c r="EA42" s="87">
        <v>67</v>
      </c>
      <c r="EB42" s="73">
        <f>((DS$10*SUM(DS42:DV42))+((DW42*DW$10+DX42*DX$10+DY42*DY$10+DZ42*DZ$10+EA42*EA$10)/$E42))/2</f>
        <v>5.5607476635514015</v>
      </c>
      <c r="EC42" s="87">
        <v>1</v>
      </c>
      <c r="ED42" s="87"/>
      <c r="EE42" s="87"/>
      <c r="EF42" s="87"/>
      <c r="EG42" s="87"/>
      <c r="EH42" s="87">
        <v>1</v>
      </c>
      <c r="EI42" s="87"/>
      <c r="EJ42" s="87"/>
      <c r="EK42" s="87"/>
      <c r="EL42" s="87"/>
      <c r="EM42" s="87">
        <v>8</v>
      </c>
      <c r="EN42" s="87">
        <v>25</v>
      </c>
      <c r="EO42" s="87">
        <v>74</v>
      </c>
      <c r="EP42" s="73">
        <f>((EC$10*SUM(EC42:EJ42))+((EK42*EK$10+EL42*EL$10+EM42*EM$10+EN42*EN$10+EO42*EO$10)/$E42))/2</f>
        <v>5.7710280373831777</v>
      </c>
      <c r="EQ42" s="30">
        <f>(BS42+CH42+CR42+DE42+DR42+EB42+EP42)/7</f>
        <v>7.0234252336448586</v>
      </c>
      <c r="ER42" s="87"/>
      <c r="ES42" s="87"/>
      <c r="ET42" s="87">
        <v>6</v>
      </c>
      <c r="EU42" s="87">
        <v>101</v>
      </c>
      <c r="EV42" s="73">
        <f>(ER42*ER$10+ES42*ES$10+ET42*ET$10+EU42*EU$10)/$E42</f>
        <v>9.8598130841121492</v>
      </c>
      <c r="EW42" s="74">
        <f>(SUM(ES42:EU42)/$E42)</f>
        <v>1</v>
      </c>
      <c r="EX42" s="87"/>
      <c r="EY42" s="87"/>
      <c r="EZ42" s="87">
        <v>8</v>
      </c>
      <c r="FA42" s="87">
        <v>99</v>
      </c>
      <c r="FB42" s="73">
        <f>(EX42*EX$10+EY42*EY$10+EZ42*EZ$10+FA42*FA$10)/$E42</f>
        <v>9.8130841121495322</v>
      </c>
      <c r="FC42" s="74">
        <f>(SUM(EY42:FA42)/$E42)</f>
        <v>1</v>
      </c>
      <c r="FD42" s="30">
        <f>(EV42+FB42)/2</f>
        <v>9.8364485981308398</v>
      </c>
      <c r="FE42" s="75">
        <f>(SUM(ES42:EU42)+SUM(EY42:FA42))/($E42*2)</f>
        <v>1</v>
      </c>
      <c r="FF42" s="87"/>
      <c r="FG42" s="87">
        <v>9</v>
      </c>
      <c r="FH42" s="87">
        <v>24</v>
      </c>
      <c r="FI42" s="87">
        <v>74</v>
      </c>
      <c r="FJ42" s="73">
        <f>(FF42*FF$10+FG42*FG$10+FH42*FH$10+FI42*FI$10)/$E42</f>
        <v>9.0186915887850461</v>
      </c>
      <c r="FK42" s="74">
        <f>(SUM(FG42:FI42)/$E42)</f>
        <v>1</v>
      </c>
      <c r="FL42" s="87"/>
      <c r="FM42" s="87"/>
      <c r="FN42" s="87">
        <v>13</v>
      </c>
      <c r="FO42" s="87">
        <v>94</v>
      </c>
      <c r="FP42" s="73">
        <f>(FL42*FL$10+FM42*FM$10+FN42*FN$10+FO42*FO$10)/$E42</f>
        <v>9.6962616822429908</v>
      </c>
      <c r="FQ42" s="74">
        <f>(SUM(FM42:FO42)/$E42)</f>
        <v>1</v>
      </c>
      <c r="FR42" s="87"/>
      <c r="FS42" s="87">
        <v>1</v>
      </c>
      <c r="FT42" s="87">
        <v>8</v>
      </c>
      <c r="FU42" s="87">
        <v>98</v>
      </c>
      <c r="FV42" s="73">
        <f>(FR42*FR$10+FS42*FS$10+FT42*FT$10+FU42*FU$10)/$E42</f>
        <v>9.7663551401869153</v>
      </c>
      <c r="FW42" s="74">
        <f>(SUM(FS42:FU42)/$E42)</f>
        <v>1</v>
      </c>
      <c r="FX42" s="30">
        <f>(FJ42+FP42+FV42)/3</f>
        <v>9.4937694704049846</v>
      </c>
      <c r="FY42" s="75">
        <f>(SUM(FG42:FI42)+SUM(FM42:FO42)+SUM(FS42:FU42))/($E42*3)</f>
        <v>1</v>
      </c>
    </row>
    <row r="43" spans="1:181" ht="51">
      <c r="A43" s="15">
        <v>31</v>
      </c>
      <c r="B43" s="87">
        <v>135</v>
      </c>
      <c r="C43" s="70" t="s">
        <v>135</v>
      </c>
      <c r="D43" s="87">
        <v>1940</v>
      </c>
      <c r="E43" s="87">
        <v>194</v>
      </c>
      <c r="F43" s="87">
        <v>1</v>
      </c>
      <c r="G43" s="87">
        <v>1</v>
      </c>
      <c r="H43" s="87">
        <v>1</v>
      </c>
      <c r="I43" s="87">
        <v>1</v>
      </c>
      <c r="J43" s="87">
        <v>1</v>
      </c>
      <c r="K43" s="87">
        <v>1</v>
      </c>
      <c r="L43" s="87">
        <v>1</v>
      </c>
      <c r="M43" s="87"/>
      <c r="N43" s="87"/>
      <c r="O43" s="87"/>
      <c r="P43" s="87">
        <v>6</v>
      </c>
      <c r="Q43" s="86">
        <v>188</v>
      </c>
      <c r="R43" s="71">
        <f>((F$10*SUM(F43:L43))+((M43*M$10+N43*N$10+O43*O$10+P43*P$10+Q43*Q$10)/$E43))/2</f>
        <v>9.9313402061855669</v>
      </c>
      <c r="S43" s="87">
        <v>1</v>
      </c>
      <c r="T43" s="87">
        <v>1</v>
      </c>
      <c r="U43" s="87"/>
      <c r="V43" s="87"/>
      <c r="W43" s="87">
        <v>1</v>
      </c>
      <c r="X43" s="87"/>
      <c r="Y43" s="87">
        <v>1</v>
      </c>
      <c r="Z43" s="87">
        <v>1</v>
      </c>
      <c r="AA43" s="87"/>
      <c r="AB43" s="87"/>
      <c r="AC43" s="87"/>
      <c r="AD43" s="87"/>
      <c r="AE43" s="87"/>
      <c r="AF43" s="86">
        <v>124</v>
      </c>
      <c r="AG43" s="89">
        <v>70</v>
      </c>
      <c r="AH43" s="72">
        <f>((S$10*SUM(S43:AB43))+((AC43*AC$10+AD43*AD$10+AE43*AE$10+AF43*AF$10+AG43*AG$10)/$E43))/2</f>
        <v>6.7010309278350517</v>
      </c>
      <c r="AI43" s="87">
        <v>1</v>
      </c>
      <c r="AJ43" s="87">
        <v>1</v>
      </c>
      <c r="AK43" s="87"/>
      <c r="AL43" s="87"/>
      <c r="AM43" s="87"/>
      <c r="AN43" s="87"/>
      <c r="AO43" s="86">
        <v>165</v>
      </c>
      <c r="AP43" s="87">
        <v>29</v>
      </c>
      <c r="AQ43" s="87"/>
      <c r="AR43" s="73">
        <f>((AI$10*SUM(AI43:AL43))+((AM43*AM$10+AN43*AN$10+AO43*AO$10+AP43*AP$10+AQ43*AQ$10)/$E43))/2</f>
        <v>5.1868556701030926</v>
      </c>
      <c r="AS43" s="87">
        <v>1</v>
      </c>
      <c r="AT43" s="87"/>
      <c r="AU43" s="87"/>
      <c r="AV43" s="87"/>
      <c r="AW43" s="87"/>
      <c r="AX43" s="87"/>
      <c r="AY43" s="86">
        <v>175</v>
      </c>
      <c r="AZ43" s="87">
        <v>19</v>
      </c>
      <c r="BA43" s="87"/>
      <c r="BB43" s="73">
        <f>((AS$10*SUM(AS43:AV43))+((AW43*AW$10+AX43*AX$10+AY43*AY$10+AZ43*AZ$10+BA43*BA$10)/$E43))/2</f>
        <v>3.8724226804123711</v>
      </c>
      <c r="BC43" s="30">
        <f>(R43+AH43+AR43+BB43)/4</f>
        <v>6.4229123711340206</v>
      </c>
      <c r="BD43" s="87"/>
      <c r="BE43" s="87"/>
      <c r="BF43" s="87">
        <v>1</v>
      </c>
      <c r="BG43" s="87"/>
      <c r="BH43" s="87"/>
      <c r="BI43" s="87"/>
      <c r="BJ43" s="87"/>
      <c r="BK43" s="87"/>
      <c r="BL43" s="87"/>
      <c r="BM43" s="87"/>
      <c r="BN43" s="86">
        <v>5</v>
      </c>
      <c r="BO43" s="87">
        <v>189</v>
      </c>
      <c r="BP43" s="87"/>
      <c r="BQ43" s="87"/>
      <c r="BR43" s="87"/>
      <c r="BS43" s="73">
        <f>((BD$10*SUM(BD43:BM43))+((BN43*BN$10+BO43*BO$10+BP43*BP$10+BQ43*BQ$10+BR43*BR$10)/$E43))/2</f>
        <v>1.7177835051546391</v>
      </c>
      <c r="BT43" s="87">
        <v>1</v>
      </c>
      <c r="BU43" s="87"/>
      <c r="BV43" s="87"/>
      <c r="BW43" s="87">
        <v>1</v>
      </c>
      <c r="BX43" s="87"/>
      <c r="BY43" s="87"/>
      <c r="BZ43" s="87">
        <v>1</v>
      </c>
      <c r="CA43" s="86">
        <v>98</v>
      </c>
      <c r="CB43" s="87">
        <v>96</v>
      </c>
      <c r="CC43" s="87"/>
      <c r="CD43" s="87"/>
      <c r="CE43" s="87"/>
      <c r="CF43" s="87">
        <v>194</v>
      </c>
      <c r="CG43" s="87"/>
      <c r="CH43" s="72">
        <f>((BT$10*SUM(BT43:BZ43))+((CB$10*CB43+CC43*CC$10+CD43*CD$10+CE43*CE$10+CF43*CF$10+CG43*CG$10)/(2*$E43)))/2</f>
        <v>2.4542783505154642</v>
      </c>
      <c r="CI43" s="87">
        <v>1</v>
      </c>
      <c r="CJ43" s="87"/>
      <c r="CK43" s="87"/>
      <c r="CL43" s="87"/>
      <c r="CM43" s="87">
        <v>194</v>
      </c>
      <c r="CN43" s="87"/>
      <c r="CO43" s="87"/>
      <c r="CP43" s="87"/>
      <c r="CQ43" s="87"/>
      <c r="CR43" s="73">
        <f>((CI$10*SUM(CI43:CL43))+((CM43*CM$10+CN43*CN$10+CO43*CO$10+CP43*CP$10+CQ43*CQ$10)/$E43))/2</f>
        <v>1.25</v>
      </c>
      <c r="CS43" s="87">
        <v>1</v>
      </c>
      <c r="CT43" s="87"/>
      <c r="CU43" s="87">
        <v>1</v>
      </c>
      <c r="CV43" s="87">
        <v>1</v>
      </c>
      <c r="CW43" s="87">
        <v>1</v>
      </c>
      <c r="CX43" s="87">
        <v>1</v>
      </c>
      <c r="CY43" s="87"/>
      <c r="CZ43" s="87"/>
      <c r="DA43" s="87"/>
      <c r="DB43" s="87"/>
      <c r="DC43" s="87"/>
      <c r="DD43" s="87">
        <v>194</v>
      </c>
      <c r="DE43" s="73">
        <f>((CS$10*SUM(CS43:CY43))+((CZ43*CZ$10+DA43*DA$10+DB43*DB$10+DC43*DC$10+DD43*DD$10)/$E43))/2</f>
        <v>8.57</v>
      </c>
      <c r="DF43" s="87">
        <v>1</v>
      </c>
      <c r="DG43" s="87">
        <v>1</v>
      </c>
      <c r="DH43" s="87">
        <v>1</v>
      </c>
      <c r="DI43" s="87">
        <v>1</v>
      </c>
      <c r="DJ43" s="87">
        <v>1</v>
      </c>
      <c r="DK43" s="87"/>
      <c r="DL43" s="87"/>
      <c r="DM43" s="87"/>
      <c r="DN43" s="87">
        <v>14</v>
      </c>
      <c r="DO43" s="87">
        <v>180</v>
      </c>
      <c r="DP43" s="87"/>
      <c r="DQ43" s="87"/>
      <c r="DR43" s="73">
        <f>((DF$10*SUM(DF43:DK43))+((DM43*DM$10+DN43*DN$10+DO43*DO$10+DP43*DP$10+DQ43*DQ$10)/$E43))/2</f>
        <v>6.5722938144329888</v>
      </c>
      <c r="DS43" s="87"/>
      <c r="DT43" s="87"/>
      <c r="DU43" s="87"/>
      <c r="DV43" s="87"/>
      <c r="DW43" s="87">
        <v>194</v>
      </c>
      <c r="DX43" s="87"/>
      <c r="DY43" s="87"/>
      <c r="DZ43" s="87"/>
      <c r="EA43" s="87"/>
      <c r="EB43" s="73">
        <f>((DS$10*SUM(DS43:DV43))+((DW43*DW$10+DX43*DX$10+DY43*DY$10+DZ43*DZ$10+EA43*EA$10)/$E43))/2</f>
        <v>0</v>
      </c>
      <c r="EC43" s="87">
        <v>1</v>
      </c>
      <c r="ED43" s="87"/>
      <c r="EE43" s="87"/>
      <c r="EF43" s="87"/>
      <c r="EG43" s="87"/>
      <c r="EH43" s="87"/>
      <c r="EI43" s="87"/>
      <c r="EJ43" s="87"/>
      <c r="EK43" s="87">
        <v>15</v>
      </c>
      <c r="EL43" s="87">
        <v>179</v>
      </c>
      <c r="EM43" s="87"/>
      <c r="EN43" s="87"/>
      <c r="EO43" s="87"/>
      <c r="EP43" s="73">
        <f>((EC$10*SUM(EC43:EJ43))+((EK43*EK$10+EL43*EL$10+EM43*EM$10+EN43*EN$10+EO43*EO$10)/$E43))/2</f>
        <v>1.7783505154639174</v>
      </c>
      <c r="EQ43" s="30">
        <f>(BS43+CH43+CR43+DE43+DR43+EB43+EP43)/7</f>
        <v>3.1918151693667154</v>
      </c>
      <c r="ER43" s="87"/>
      <c r="ES43" s="87"/>
      <c r="ET43" s="87">
        <v>39</v>
      </c>
      <c r="EU43" s="86">
        <v>155</v>
      </c>
      <c r="EV43" s="73">
        <f>(ER43*ER$10+ES43*ES$10+ET43*ET$10+EU43*EU$10)/$E43</f>
        <v>9.4974226804123703</v>
      </c>
      <c r="EW43" s="74">
        <f>(SUM(ES43:EU43)/$E43)</f>
        <v>1</v>
      </c>
      <c r="EX43" s="87"/>
      <c r="EY43" s="87"/>
      <c r="EZ43" s="87">
        <v>65</v>
      </c>
      <c r="FA43" s="86">
        <v>129</v>
      </c>
      <c r="FB43" s="73">
        <f>(EX43*EX$10+EY43*EY$10+EZ43*EZ$10+FA43*FA$10)/$E43</f>
        <v>9.1623711340206189</v>
      </c>
      <c r="FC43" s="74">
        <f>(SUM(EY43:FA43)/$E43)</f>
        <v>1</v>
      </c>
      <c r="FD43" s="30">
        <f>(EV43+FB43)/2</f>
        <v>9.3298969072164937</v>
      </c>
      <c r="FE43" s="75">
        <f>(SUM(ES43:EU43)+SUM(EY43:FA43))/($E43*2)</f>
        <v>1</v>
      </c>
      <c r="FF43" s="87">
        <v>194</v>
      </c>
      <c r="FG43" s="87"/>
      <c r="FH43" s="87"/>
      <c r="FI43" s="87"/>
      <c r="FJ43" s="73">
        <f>(FF43*FF$10+FG43*FG$10+FH43*FH$10+FI43*FI$10)/$E43</f>
        <v>0</v>
      </c>
      <c r="FK43" s="74">
        <f>(SUM(FG43:FI43)/$E43)</f>
        <v>0</v>
      </c>
      <c r="FL43" s="87"/>
      <c r="FM43" s="87"/>
      <c r="FN43" s="87">
        <v>53</v>
      </c>
      <c r="FO43" s="86">
        <v>141</v>
      </c>
      <c r="FP43" s="73">
        <f>(FL43*FL$10+FM43*FM$10+FN43*FN$10+FO43*FO$10)/$E43</f>
        <v>9.3170103092783503</v>
      </c>
      <c r="FQ43" s="74">
        <f>(SUM(FM43:FO43)/$E43)</f>
        <v>1</v>
      </c>
      <c r="FR43" s="87"/>
      <c r="FS43" s="87"/>
      <c r="FT43" s="86">
        <v>66</v>
      </c>
      <c r="FU43" s="87">
        <v>128</v>
      </c>
      <c r="FV43" s="73">
        <f>(FR43*FR$10+FS43*FS$10+FT43*FT$10+FU43*FU$10)/$E43</f>
        <v>9.1494845360824737</v>
      </c>
      <c r="FW43" s="74">
        <f>(SUM(FS43:FU43)/$E43)</f>
        <v>1</v>
      </c>
      <c r="FX43" s="30">
        <f>(FJ43+FP43+FV43)/3</f>
        <v>6.155498281786941</v>
      </c>
      <c r="FY43" s="75">
        <f>(SUM(FG43:FI43)+SUM(FM43:FO43)+SUM(FS43:FU43))/($E43*3)</f>
        <v>0.66666666666666663</v>
      </c>
    </row>
    <row r="44" spans="1:181" ht="63.75">
      <c r="A44" s="15">
        <v>32</v>
      </c>
      <c r="B44" s="87">
        <v>136</v>
      </c>
      <c r="C44" s="70" t="s">
        <v>165</v>
      </c>
      <c r="D44" s="87">
        <v>536</v>
      </c>
      <c r="E44" s="87">
        <v>60</v>
      </c>
      <c r="F44" s="87">
        <v>1</v>
      </c>
      <c r="G44" s="87">
        <v>1</v>
      </c>
      <c r="H44" s="87">
        <v>1</v>
      </c>
      <c r="I44" s="87">
        <v>1</v>
      </c>
      <c r="J44" s="87">
        <v>1</v>
      </c>
      <c r="K44" s="87">
        <v>1</v>
      </c>
      <c r="L44" s="87">
        <v>1</v>
      </c>
      <c r="M44" s="87"/>
      <c r="N44" s="87"/>
      <c r="O44" s="87"/>
      <c r="P44" s="87">
        <v>4</v>
      </c>
      <c r="Q44" s="87">
        <v>56</v>
      </c>
      <c r="R44" s="71">
        <f>((F$10*SUM(F44:L44))+((M44*M$10+N44*N$10+O44*O$10+P44*P$10+Q44*Q$10)/$E44))/2</f>
        <v>9.8866666666666667</v>
      </c>
      <c r="S44" s="87">
        <v>1</v>
      </c>
      <c r="T44" s="87">
        <v>1</v>
      </c>
      <c r="U44" s="87"/>
      <c r="V44" s="87"/>
      <c r="W44" s="87">
        <v>1</v>
      </c>
      <c r="X44" s="87"/>
      <c r="Y44" s="87"/>
      <c r="Z44" s="87">
        <v>1</v>
      </c>
      <c r="AA44" s="87">
        <v>1</v>
      </c>
      <c r="AB44" s="87">
        <v>1</v>
      </c>
      <c r="AC44" s="87"/>
      <c r="AD44" s="87"/>
      <c r="AE44" s="87"/>
      <c r="AF44" s="87">
        <v>12</v>
      </c>
      <c r="AG44" s="87">
        <v>48</v>
      </c>
      <c r="AH44" s="72">
        <f>((S$10*SUM(S44:AB44))+((AC44*AC$10+AD44*AD$10+AE44*AE$10+AF44*AF$10+AG44*AG$10)/$E44))/2</f>
        <v>7.75</v>
      </c>
      <c r="AI44" s="87">
        <v>1</v>
      </c>
      <c r="AJ44" s="87">
        <v>1</v>
      </c>
      <c r="AK44" s="87"/>
      <c r="AL44" s="87"/>
      <c r="AM44" s="87"/>
      <c r="AN44" s="87"/>
      <c r="AO44" s="87"/>
      <c r="AP44" s="87">
        <v>27</v>
      </c>
      <c r="AQ44" s="87">
        <v>33</v>
      </c>
      <c r="AR44" s="73">
        <f>((AI$10*SUM(AI44:AL44))+((AM44*AM$10+AN44*AN$10+AO44*AO$10+AP44*AP$10+AQ44*AQ$10)/$E44))/2</f>
        <v>6.9375</v>
      </c>
      <c r="AS44" s="87">
        <v>1</v>
      </c>
      <c r="AT44" s="87">
        <v>1</v>
      </c>
      <c r="AU44" s="87">
        <v>1</v>
      </c>
      <c r="AV44" s="87"/>
      <c r="AW44" s="87"/>
      <c r="AX44" s="87"/>
      <c r="AY44" s="87"/>
      <c r="AZ44" s="87">
        <v>39</v>
      </c>
      <c r="BA44" s="87">
        <v>21</v>
      </c>
      <c r="BB44" s="73">
        <f>((AS$10*SUM(AS44:AV44))+((AW44*AW$10+AX44*AX$10+AY44*AY$10+AZ44*AZ$10+BA44*BA$10)/$E44))/2</f>
        <v>7.9375</v>
      </c>
      <c r="BC44" s="30">
        <f>(R44+AH44+AR44+BB44)/4</f>
        <v>8.1279166666666676</v>
      </c>
      <c r="BD44" s="87"/>
      <c r="BE44" s="87"/>
      <c r="BF44" s="87">
        <v>1</v>
      </c>
      <c r="BG44" s="87"/>
      <c r="BH44" s="87">
        <v>1</v>
      </c>
      <c r="BI44" s="87"/>
      <c r="BJ44" s="87">
        <v>1</v>
      </c>
      <c r="BK44" s="87"/>
      <c r="BL44" s="87">
        <v>1</v>
      </c>
      <c r="BM44" s="87"/>
      <c r="BN44" s="87"/>
      <c r="BO44" s="87"/>
      <c r="BP44" s="87"/>
      <c r="BQ44" s="87">
        <v>60</v>
      </c>
      <c r="BR44" s="87"/>
      <c r="BS44" s="73">
        <f>((BD$10*SUM(BD44:BM44))+((BN44*BN$10+BO44*BO$10+BP44*BP$10+BQ44*BQ$10+BR44*BR$10)/$E44))/2</f>
        <v>5.75</v>
      </c>
      <c r="BT44" s="87">
        <v>1</v>
      </c>
      <c r="BU44" s="87"/>
      <c r="BV44" s="87"/>
      <c r="BW44" s="87">
        <v>1</v>
      </c>
      <c r="BX44" s="87"/>
      <c r="BY44" s="87"/>
      <c r="BZ44" s="87">
        <v>1</v>
      </c>
      <c r="CA44" s="87"/>
      <c r="CB44" s="87"/>
      <c r="CC44" s="87"/>
      <c r="CD44" s="87"/>
      <c r="CE44" s="87"/>
      <c r="CF44" s="87"/>
      <c r="CG44" s="87"/>
      <c r="CH44" s="72">
        <f>((BT$10*SUM(BT44:BZ44))+((CB$10*CB44+CC44*CC$10+CD44*CD$10+CE44*CE$10+CF44*CF$10+CG44*CG$10)/(2*$E44)))/2</f>
        <v>2.145</v>
      </c>
      <c r="CI44" s="87">
        <v>1</v>
      </c>
      <c r="CJ44" s="87"/>
      <c r="CK44" s="87">
        <v>1</v>
      </c>
      <c r="CL44" s="87"/>
      <c r="CM44" s="87"/>
      <c r="CN44" s="87"/>
      <c r="CO44" s="87"/>
      <c r="CP44" s="87"/>
      <c r="CQ44" s="87">
        <v>60</v>
      </c>
      <c r="CR44" s="73">
        <f>((CI$10*SUM(CI44:CL44))+((CM44*CM$10+CN44*CN$10+CO44*CO$10+CP44*CP$10+CQ44*CQ$10)/$E44))/2</f>
        <v>7.5</v>
      </c>
      <c r="CS44" s="87">
        <v>1</v>
      </c>
      <c r="CT44" s="87">
        <v>1</v>
      </c>
      <c r="CU44" s="87"/>
      <c r="CV44" s="87">
        <v>1</v>
      </c>
      <c r="CW44" s="87"/>
      <c r="CX44" s="87"/>
      <c r="CY44" s="87"/>
      <c r="CZ44" s="87"/>
      <c r="DA44" s="87"/>
      <c r="DB44" s="87"/>
      <c r="DC44" s="87"/>
      <c r="DD44" s="87">
        <v>60</v>
      </c>
      <c r="DE44" s="73">
        <f>((CS$10*SUM(CS44:CY44))+((CZ44*CZ$10+DA44*DA$10+DB44*DB$10+DC44*DC$10+DD44*DD$10)/$E44))/2</f>
        <v>7.1419999999999995</v>
      </c>
      <c r="DF44" s="87">
        <v>1</v>
      </c>
      <c r="DG44" s="87">
        <v>1</v>
      </c>
      <c r="DH44" s="87">
        <v>1</v>
      </c>
      <c r="DI44" s="87">
        <v>1</v>
      </c>
      <c r="DJ44" s="87">
        <v>1</v>
      </c>
      <c r="DK44" s="87"/>
      <c r="DL44" s="87"/>
      <c r="DM44" s="87"/>
      <c r="DN44" s="87"/>
      <c r="DO44" s="87"/>
      <c r="DP44" s="87"/>
      <c r="DQ44" s="87">
        <v>60</v>
      </c>
      <c r="DR44" s="73">
        <f>((DF$10*SUM(DF44:DK44))+((DM44*DM$10+DN44*DN$10+DO44*DO$10+DP44*DP$10+DQ44*DQ$10)/$E44))/2</f>
        <v>9.1624999999999996</v>
      </c>
      <c r="DS44" s="87"/>
      <c r="DT44" s="87"/>
      <c r="DU44" s="87"/>
      <c r="DV44" s="87"/>
      <c r="DW44" s="87"/>
      <c r="DX44" s="87"/>
      <c r="DY44" s="87"/>
      <c r="DZ44" s="87"/>
      <c r="EA44" s="87"/>
      <c r="EB44" s="73">
        <f>((DS$10*SUM(DS44:DV44))+((DW44*DW$10+DX44*DX$10+DY44*DY$10+DZ44*DZ$10+EA44*EA$10)/$E44))/2</f>
        <v>0</v>
      </c>
      <c r="EC44" s="87"/>
      <c r="ED44" s="87"/>
      <c r="EE44" s="87"/>
      <c r="EF44" s="87"/>
      <c r="EG44" s="87"/>
      <c r="EH44" s="87"/>
      <c r="EI44" s="87">
        <v>1</v>
      </c>
      <c r="EJ44" s="87">
        <v>1</v>
      </c>
      <c r="EK44" s="87"/>
      <c r="EL44" s="87"/>
      <c r="EM44" s="87"/>
      <c r="EN44" s="87"/>
      <c r="EO44" s="87">
        <v>60</v>
      </c>
      <c r="EP44" s="73">
        <f>((EC$10*SUM(EC44:EJ44))+((EK44*EK$10+EL44*EL$10+EM44*EM$10+EN44*EN$10+EO44*EO$10)/$E44))/2</f>
        <v>6.25</v>
      </c>
      <c r="EQ44" s="30">
        <f>(BS44+CH44+CR44+DE44+DR44+EB44+EP44)/7</f>
        <v>5.4213571428571425</v>
      </c>
      <c r="ER44" s="87"/>
      <c r="ES44" s="87"/>
      <c r="ET44" s="87"/>
      <c r="EU44" s="87">
        <v>60</v>
      </c>
      <c r="EV44" s="73">
        <f>(ER44*ER$10+ES44*ES$10+ET44*ET$10+EU44*EU$10)/$E44</f>
        <v>10</v>
      </c>
      <c r="EW44" s="74">
        <f>(SUM(ES44:EU44)/$E44)</f>
        <v>1</v>
      </c>
      <c r="EX44" s="87"/>
      <c r="EY44" s="87"/>
      <c r="EZ44" s="87"/>
      <c r="FA44" s="87">
        <v>60</v>
      </c>
      <c r="FB44" s="73">
        <f>(EX44*EX$10+EY44*EY$10+EZ44*EZ$10+FA44*FA$10)/$E44</f>
        <v>10</v>
      </c>
      <c r="FC44" s="74">
        <f>(SUM(EY44:FA44)/$E44)</f>
        <v>1</v>
      </c>
      <c r="FD44" s="30">
        <f>(EV44+FB44)/2</f>
        <v>10</v>
      </c>
      <c r="FE44" s="75">
        <f>(SUM(ES44:EU44)+SUM(EY44:FA44))/($E44*2)</f>
        <v>1</v>
      </c>
      <c r="FF44" s="87"/>
      <c r="FG44" s="87"/>
      <c r="FH44" s="87">
        <v>24</v>
      </c>
      <c r="FI44" s="87">
        <v>36</v>
      </c>
      <c r="FJ44" s="73">
        <f>(FF44*FF$10+FG44*FG$10+FH44*FH$10+FI44*FI$10)/$E44</f>
        <v>9</v>
      </c>
      <c r="FK44" s="74">
        <f>(SUM(FG44:FI44)/$E44)</f>
        <v>1</v>
      </c>
      <c r="FL44" s="87"/>
      <c r="FM44" s="87"/>
      <c r="FN44" s="87">
        <v>18</v>
      </c>
      <c r="FO44" s="87">
        <v>42</v>
      </c>
      <c r="FP44" s="73">
        <f>(FL44*FL$10+FM44*FM$10+FN44*FN$10+FO44*FO$10)/$E44</f>
        <v>9.25</v>
      </c>
      <c r="FQ44" s="74">
        <f>(SUM(FM44:FO44)/$E44)</f>
        <v>1</v>
      </c>
      <c r="FR44" s="87"/>
      <c r="FS44" s="87"/>
      <c r="FT44" s="87"/>
      <c r="FU44" s="87">
        <v>60</v>
      </c>
      <c r="FV44" s="73">
        <f>(FR44*FR$10+FS44*FS$10+FT44*FT$10+FU44*FU$10)/$E44</f>
        <v>10</v>
      </c>
      <c r="FW44" s="74">
        <f>(SUM(FS44:FU44)/$E44)</f>
        <v>1</v>
      </c>
      <c r="FX44" s="30">
        <f>(FJ44+FP44+FV44)/3</f>
        <v>9.4166666666666661</v>
      </c>
      <c r="FY44" s="75">
        <f>(SUM(FG44:FI44)+SUM(FM44:FO44)+SUM(FS44:FU44))/($E44*3)</f>
        <v>1</v>
      </c>
    </row>
    <row r="45" spans="1:181" ht="51">
      <c r="A45" s="15">
        <v>33</v>
      </c>
      <c r="B45" s="87">
        <v>137</v>
      </c>
      <c r="C45" s="70" t="s">
        <v>166</v>
      </c>
      <c r="D45" s="87">
        <v>735</v>
      </c>
      <c r="E45" s="87">
        <v>78</v>
      </c>
      <c r="F45" s="87">
        <v>1</v>
      </c>
      <c r="G45" s="87">
        <v>1</v>
      </c>
      <c r="H45" s="87">
        <v>1</v>
      </c>
      <c r="I45" s="87">
        <v>1</v>
      </c>
      <c r="J45" s="87">
        <v>1</v>
      </c>
      <c r="K45" s="87">
        <v>1</v>
      </c>
      <c r="L45" s="87">
        <v>1</v>
      </c>
      <c r="M45" s="87"/>
      <c r="N45" s="87"/>
      <c r="O45" s="87">
        <v>3</v>
      </c>
      <c r="P45" s="87">
        <v>41</v>
      </c>
      <c r="Q45" s="88">
        <v>34</v>
      </c>
      <c r="R45" s="71">
        <f>((F$10*SUM(F45:L45))+((M45*M$10+N45*N$10+O45*O$10+P45*P$10+Q45*Q$10)/$E45))/2</f>
        <v>9.2167948717948711</v>
      </c>
      <c r="S45" s="87">
        <v>1</v>
      </c>
      <c r="T45" s="87">
        <v>1</v>
      </c>
      <c r="U45" s="87"/>
      <c r="V45" s="87"/>
      <c r="W45" s="87"/>
      <c r="X45" s="87">
        <v>1</v>
      </c>
      <c r="Y45" s="87">
        <v>1</v>
      </c>
      <c r="Z45" s="87"/>
      <c r="AA45" s="87">
        <v>1</v>
      </c>
      <c r="AB45" s="87"/>
      <c r="AC45" s="87"/>
      <c r="AD45" s="87"/>
      <c r="AE45" s="87">
        <v>14</v>
      </c>
      <c r="AF45" s="87">
        <v>51</v>
      </c>
      <c r="AG45" s="89">
        <v>13</v>
      </c>
      <c r="AH45" s="72">
        <f>((S$10*SUM(S45:AB45))+((AC45*AC$10+AD45*AD$10+AE45*AE$10+AF45*AF$10+AG45*AG$10)/$E45))/2</f>
        <v>6.2339743589743595</v>
      </c>
      <c r="AI45" s="87">
        <v>1</v>
      </c>
      <c r="AJ45" s="87">
        <v>1</v>
      </c>
      <c r="AK45" s="87">
        <v>1</v>
      </c>
      <c r="AL45" s="87"/>
      <c r="AM45" s="87"/>
      <c r="AN45" s="87"/>
      <c r="AO45" s="87">
        <v>22</v>
      </c>
      <c r="AP45" s="87">
        <v>56</v>
      </c>
      <c r="AQ45" s="87"/>
      <c r="AR45" s="73">
        <f>((AI$10*SUM(AI45:AL45))+((AM45*AM$10+AN45*AN$10+AO45*AO$10+AP45*AP$10+AQ45*AQ$10)/$E45))/2</f>
        <v>7.1474358974358978</v>
      </c>
      <c r="AS45" s="87"/>
      <c r="AT45" s="87"/>
      <c r="AU45" s="87"/>
      <c r="AV45" s="87"/>
      <c r="AW45" s="87"/>
      <c r="AX45" s="87"/>
      <c r="AY45" s="87"/>
      <c r="AZ45" s="87">
        <v>35</v>
      </c>
      <c r="BA45" s="87">
        <v>43</v>
      </c>
      <c r="BB45" s="73">
        <f>((AS$10*SUM(AS45:AV45))+((AW45*AW$10+AX45*AX$10+AY45*AY$10+AZ45*AZ$10+BA45*BA$10)/$E45))/2</f>
        <v>4.4391025641025639</v>
      </c>
      <c r="BC45" s="30">
        <f>(R45+AH45+AR45+BB45)/4</f>
        <v>6.7593269230769231</v>
      </c>
      <c r="BD45" s="87"/>
      <c r="BE45" s="87"/>
      <c r="BF45" s="87"/>
      <c r="BG45" s="87"/>
      <c r="BH45" s="87">
        <v>1</v>
      </c>
      <c r="BI45" s="87"/>
      <c r="BJ45" s="87">
        <v>1</v>
      </c>
      <c r="BK45" s="87"/>
      <c r="BL45" s="87"/>
      <c r="BM45" s="87"/>
      <c r="BN45" s="87"/>
      <c r="BO45" s="87">
        <v>11</v>
      </c>
      <c r="BP45" s="87">
        <v>46</v>
      </c>
      <c r="BQ45" s="87">
        <v>21</v>
      </c>
      <c r="BR45" s="87"/>
      <c r="BS45" s="73">
        <f>((BD$10*SUM(BD45:BM45))+((BN45*BN$10+BO45*BO$10+BP45*BP$10+BQ45*BQ$10+BR45*BR$10)/$E45))/2</f>
        <v>3.6602564102564101</v>
      </c>
      <c r="BT45" s="87">
        <v>1</v>
      </c>
      <c r="BU45" s="87"/>
      <c r="BV45" s="87"/>
      <c r="BW45" s="87">
        <v>1</v>
      </c>
      <c r="BX45" s="87"/>
      <c r="BY45" s="87"/>
      <c r="BZ45" s="87">
        <v>1</v>
      </c>
      <c r="CA45" s="87">
        <v>6</v>
      </c>
      <c r="CB45" s="87"/>
      <c r="CC45" s="87"/>
      <c r="CD45" s="87">
        <v>72</v>
      </c>
      <c r="CE45" s="87"/>
      <c r="CF45" s="87">
        <v>78</v>
      </c>
      <c r="CG45" s="87"/>
      <c r="CH45" s="72">
        <f>((BT$10*SUM(BT45:BZ45))+((CB$10*CB45+CC45*CC$10+CD45*CD$10+CE45*CE$10+CF45*CF$10+CG45*CG$10)/(2*$E45)))/2</f>
        <v>3.2988461538461538</v>
      </c>
      <c r="CI45" s="87">
        <v>1</v>
      </c>
      <c r="CJ45" s="87"/>
      <c r="CK45" s="87">
        <v>1</v>
      </c>
      <c r="CL45" s="87"/>
      <c r="CM45" s="87"/>
      <c r="CN45" s="87">
        <v>23</v>
      </c>
      <c r="CO45" s="87"/>
      <c r="CP45" s="87"/>
      <c r="CQ45" s="87">
        <v>55</v>
      </c>
      <c r="CR45" s="73">
        <f>((CI$10*SUM(CI45:CL45))+((CM45*CM$10+CN45*CN$10+CO45*CO$10+CP45*CP$10+CQ45*CQ$10)/$E45))/2</f>
        <v>6.3942307692307692</v>
      </c>
      <c r="CS45" s="87">
        <v>1</v>
      </c>
      <c r="CT45" s="87">
        <v>1</v>
      </c>
      <c r="CU45" s="87">
        <v>1</v>
      </c>
      <c r="CV45" s="87">
        <v>1</v>
      </c>
      <c r="CW45" s="87"/>
      <c r="CX45" s="87"/>
      <c r="CY45" s="87"/>
      <c r="CZ45" s="87"/>
      <c r="DA45" s="87"/>
      <c r="DB45" s="87"/>
      <c r="DC45" s="87"/>
      <c r="DD45" s="87">
        <v>78</v>
      </c>
      <c r="DE45" s="73">
        <f>((CS$10*SUM(CS45:CY45))+((CZ45*CZ$10+DA45*DA$10+DB45*DB$10+DC45*DC$10+DD45*DD$10)/$E45))/2</f>
        <v>7.8559999999999999</v>
      </c>
      <c r="DF45" s="87"/>
      <c r="DG45" s="87"/>
      <c r="DH45" s="87"/>
      <c r="DI45" s="87">
        <v>1</v>
      </c>
      <c r="DJ45" s="87"/>
      <c r="DK45" s="87"/>
      <c r="DL45" s="87"/>
      <c r="DM45" s="87"/>
      <c r="DN45" s="87"/>
      <c r="DO45" s="87"/>
      <c r="DP45" s="87">
        <v>19</v>
      </c>
      <c r="DQ45" s="87">
        <v>59</v>
      </c>
      <c r="DR45" s="73">
        <f>((DF$10*SUM(DF45:DK45))+((DM45*DM$10+DN45*DN$10+DO45*DO$10+DP45*DP$10+DQ45*DQ$10)/$E45))/2</f>
        <v>5.5280128205128207</v>
      </c>
      <c r="DS45" s="87"/>
      <c r="DT45" s="87"/>
      <c r="DU45" s="87"/>
      <c r="DV45" s="87"/>
      <c r="DW45" s="87"/>
      <c r="DX45" s="87">
        <v>20</v>
      </c>
      <c r="DY45" s="87">
        <v>58</v>
      </c>
      <c r="DZ45" s="87"/>
      <c r="EA45" s="87"/>
      <c r="EB45" s="73">
        <f>((DS$10*SUM(DS45:DV45))+((DW45*DW$10+DX45*DX$10+DY45*DY$10+DZ45*DZ$10+EA45*EA$10)/$E45))/2</f>
        <v>2.1794871794871793</v>
      </c>
      <c r="EC45" s="87">
        <v>1</v>
      </c>
      <c r="ED45" s="87">
        <v>1</v>
      </c>
      <c r="EE45" s="87">
        <v>1</v>
      </c>
      <c r="EF45" s="87"/>
      <c r="EG45" s="87">
        <v>1</v>
      </c>
      <c r="EH45" s="87">
        <v>1</v>
      </c>
      <c r="EI45" s="87">
        <v>1</v>
      </c>
      <c r="EJ45" s="87">
        <v>1</v>
      </c>
      <c r="EK45" s="87"/>
      <c r="EL45" s="87"/>
      <c r="EM45" s="87">
        <v>8</v>
      </c>
      <c r="EN45" s="87">
        <v>61</v>
      </c>
      <c r="EO45" s="87">
        <v>9</v>
      </c>
      <c r="EP45" s="73">
        <f>((EC$10*SUM(EC45:EJ45))+((EK45*EK$10+EL45*EL$10+EM45*EM$10+EN45*EN$10+EO45*EO$10)/$E45))/2</f>
        <v>8.1410256410256405</v>
      </c>
      <c r="EQ45" s="30">
        <f>(BS45+CH45+CR45+DE45+DR45+EB45+EP45)/7</f>
        <v>5.2939798534798532</v>
      </c>
      <c r="ER45" s="87"/>
      <c r="ES45" s="87"/>
      <c r="ET45" s="87">
        <v>11</v>
      </c>
      <c r="EU45" s="87">
        <v>67</v>
      </c>
      <c r="EV45" s="73">
        <f>(ER45*ER$10+ES45*ES$10+ET45*ET$10+EU45*EU$10)/$E45</f>
        <v>9.6474358974358978</v>
      </c>
      <c r="EW45" s="74">
        <f>(SUM(ES45:EU45)/$E45)</f>
        <v>1</v>
      </c>
      <c r="EX45" s="87"/>
      <c r="EY45" s="87"/>
      <c r="EZ45" s="87">
        <v>18</v>
      </c>
      <c r="FA45" s="87">
        <v>60</v>
      </c>
      <c r="FB45" s="73">
        <f>(EX45*EX$10+EY45*EY$10+EZ45*EZ$10+FA45*FA$10)/$E45</f>
        <v>9.4230769230769234</v>
      </c>
      <c r="FC45" s="74">
        <f>(SUM(EY45:FA45)/$E45)</f>
        <v>1</v>
      </c>
      <c r="FD45" s="30">
        <f>(EV45+FB45)/2</f>
        <v>9.5352564102564106</v>
      </c>
      <c r="FE45" s="75">
        <f>(SUM(ES45:EU45)+SUM(EY45:FA45))/($E45*2)</f>
        <v>1</v>
      </c>
      <c r="FF45" s="87"/>
      <c r="FG45" s="87">
        <v>46</v>
      </c>
      <c r="FH45" s="87">
        <v>24</v>
      </c>
      <c r="FI45" s="87">
        <v>8</v>
      </c>
      <c r="FJ45" s="73">
        <f>(FF45*FF$10+FG45*FG$10+FH45*FH$10+FI45*FI$10)/$E45</f>
        <v>6.2820512820512819</v>
      </c>
      <c r="FK45" s="74">
        <f>(SUM(FG45:FI45)/$E45)</f>
        <v>1</v>
      </c>
      <c r="FL45" s="87"/>
      <c r="FM45" s="87">
        <v>4</v>
      </c>
      <c r="FN45" s="87">
        <v>16</v>
      </c>
      <c r="FO45" s="87">
        <v>58</v>
      </c>
      <c r="FP45" s="73">
        <f>(FL45*FL$10+FM45*FM$10+FN45*FN$10+FO45*FO$10)/$E45</f>
        <v>9.2307692307692299</v>
      </c>
      <c r="FQ45" s="74">
        <f>(SUM(FM45:FO45)/$E45)</f>
        <v>1</v>
      </c>
      <c r="FR45" s="87"/>
      <c r="FS45" s="87"/>
      <c r="FT45" s="87"/>
      <c r="FU45" s="87"/>
      <c r="FV45" s="73">
        <f>(FR45*FR$10+FS45*FS$10+FT45*FT$10+FU45*FU$10)/$E45</f>
        <v>0</v>
      </c>
      <c r="FW45" s="74">
        <f>(SUM(FS45:FU45)/$E45)</f>
        <v>0</v>
      </c>
      <c r="FX45" s="30">
        <f>(FJ45+FP45+FV45)/3</f>
        <v>5.1709401709401703</v>
      </c>
      <c r="FY45" s="75">
        <f>(SUM(FG45:FI45)+SUM(FM45:FO45)+SUM(FS45:FU45))/($E45*3)</f>
        <v>0.66666666666666663</v>
      </c>
    </row>
    <row r="46" spans="1:181" ht="51">
      <c r="A46" s="15">
        <v>34</v>
      </c>
      <c r="B46" s="87">
        <v>139</v>
      </c>
      <c r="C46" s="70" t="s">
        <v>167</v>
      </c>
      <c r="D46" s="87">
        <v>1941</v>
      </c>
      <c r="E46" s="87">
        <v>223</v>
      </c>
      <c r="F46" s="87">
        <v>1</v>
      </c>
      <c r="G46" s="87">
        <v>1</v>
      </c>
      <c r="H46" s="87">
        <v>1</v>
      </c>
      <c r="I46" s="87">
        <v>1</v>
      </c>
      <c r="J46" s="87">
        <v>1</v>
      </c>
      <c r="K46" s="87">
        <v>1</v>
      </c>
      <c r="L46" s="87">
        <v>1</v>
      </c>
      <c r="M46" s="87"/>
      <c r="N46" s="87"/>
      <c r="O46" s="87">
        <v>10</v>
      </c>
      <c r="P46" s="87">
        <v>100</v>
      </c>
      <c r="Q46" s="88">
        <v>113</v>
      </c>
      <c r="R46" s="71">
        <f>((F$10*SUM(F46:L46))+((M46*M$10+N46*N$10+O46*O$10+P46*P$10+Q46*Q$10)/$E46))/2</f>
        <v>9.297354260089687</v>
      </c>
      <c r="S46" s="87">
        <v>1</v>
      </c>
      <c r="T46" s="87">
        <v>1</v>
      </c>
      <c r="U46" s="87">
        <v>1</v>
      </c>
      <c r="V46" s="87">
        <v>1</v>
      </c>
      <c r="W46" s="87">
        <v>1</v>
      </c>
      <c r="X46" s="87">
        <v>1</v>
      </c>
      <c r="Y46" s="87">
        <v>1</v>
      </c>
      <c r="Z46" s="87">
        <v>1</v>
      </c>
      <c r="AA46" s="87">
        <v>1</v>
      </c>
      <c r="AB46" s="87"/>
      <c r="AC46" s="87"/>
      <c r="AD46" s="87"/>
      <c r="AE46" s="87"/>
      <c r="AF46" s="87">
        <v>100</v>
      </c>
      <c r="AG46" s="89">
        <v>123</v>
      </c>
      <c r="AH46" s="72">
        <f>((S$10*SUM(S46:AB46))+((AC46*AC$10+AD46*AD$10+AE46*AE$10+AF46*AF$10+AG46*AG$10)/$E46))/2</f>
        <v>8.9394618834080717</v>
      </c>
      <c r="AI46" s="87">
        <v>1</v>
      </c>
      <c r="AJ46" s="87">
        <v>1</v>
      </c>
      <c r="AK46" s="87"/>
      <c r="AL46" s="87"/>
      <c r="AM46" s="87"/>
      <c r="AN46" s="87"/>
      <c r="AO46" s="87">
        <v>95</v>
      </c>
      <c r="AP46" s="87">
        <v>128</v>
      </c>
      <c r="AQ46" s="88"/>
      <c r="AR46" s="73">
        <f>((AI$10*SUM(AI46:AL46))+((AM46*AM$10+AN46*AN$10+AO46*AO$10+AP46*AP$10+AQ46*AQ$10)/$E46))/2</f>
        <v>5.7174887892376685</v>
      </c>
      <c r="AS46" s="87"/>
      <c r="AT46" s="87"/>
      <c r="AU46" s="87"/>
      <c r="AV46" s="87"/>
      <c r="AW46" s="87"/>
      <c r="AX46" s="87"/>
      <c r="AY46" s="87">
        <v>176</v>
      </c>
      <c r="AZ46" s="87">
        <v>47</v>
      </c>
      <c r="BA46" s="87"/>
      <c r="BB46" s="73">
        <f>((AS$10*SUM(AS46:AV46))+((AW46*AW$10+AX46*AX$10+AY46*AY$10+AZ46*AZ$10+BA46*BA$10)/$E46))/2</f>
        <v>2.7634529147982061</v>
      </c>
      <c r="BC46" s="30">
        <f>(R46+AH46+AR46+BB46)/4</f>
        <v>6.6794394618834083</v>
      </c>
      <c r="BD46" s="87"/>
      <c r="BE46" s="87">
        <v>1</v>
      </c>
      <c r="BF46" s="87">
        <v>1</v>
      </c>
      <c r="BG46" s="87"/>
      <c r="BH46" s="87">
        <v>1</v>
      </c>
      <c r="BI46" s="87"/>
      <c r="BJ46" s="87"/>
      <c r="BK46" s="87"/>
      <c r="BL46" s="87"/>
      <c r="BM46" s="87">
        <v>1</v>
      </c>
      <c r="BN46" s="87"/>
      <c r="BO46" s="87"/>
      <c r="BP46" s="87">
        <v>69</v>
      </c>
      <c r="BQ46" s="87">
        <v>154</v>
      </c>
      <c r="BR46" s="87"/>
      <c r="BS46" s="73">
        <f>((BD$10*SUM(BD46:BM46))+((BN46*BN$10+BO46*BO$10+BP46*BP$10+BQ46*BQ$10+BR46*BR$10)/$E46))/2</f>
        <v>5.3632286995515699</v>
      </c>
      <c r="BT46" s="87">
        <v>1</v>
      </c>
      <c r="BU46" s="87">
        <v>1</v>
      </c>
      <c r="BV46" s="87">
        <v>1</v>
      </c>
      <c r="BW46" s="87">
        <v>1</v>
      </c>
      <c r="BX46" s="87"/>
      <c r="BY46" s="87"/>
      <c r="BZ46" s="87">
        <v>1</v>
      </c>
      <c r="CA46" s="87"/>
      <c r="CB46" s="87"/>
      <c r="CC46" s="87"/>
      <c r="CD46" s="87">
        <v>123</v>
      </c>
      <c r="CE46" s="87">
        <v>100</v>
      </c>
      <c r="CF46" s="87">
        <v>223</v>
      </c>
      <c r="CG46" s="87"/>
      <c r="CH46" s="72">
        <f>((BT$10*SUM(BT46:BZ46))+((CB$10*CB46+CC46*CC$10+CD46*CD$10+CE46*CE$10+CF46*CF$10+CG46*CG$10)/(2*$E46)))/2</f>
        <v>5.1052690582959634</v>
      </c>
      <c r="CI46" s="87">
        <v>1</v>
      </c>
      <c r="CJ46" s="87"/>
      <c r="CK46" s="87"/>
      <c r="CL46" s="87"/>
      <c r="CM46" s="87"/>
      <c r="CN46" s="87"/>
      <c r="CO46" s="87">
        <v>127</v>
      </c>
      <c r="CP46" s="87">
        <v>96</v>
      </c>
      <c r="CQ46" s="87"/>
      <c r="CR46" s="73">
        <f>((CI$10*SUM(CI46:CL46))+((CM46*CM$10+CN46*CN$10+CO46*CO$10+CP46*CP$10+CQ46*CQ$10)/$E46))/2</f>
        <v>4.2881165919282509</v>
      </c>
      <c r="CS46" s="87">
        <v>1</v>
      </c>
      <c r="CT46" s="87">
        <v>1</v>
      </c>
      <c r="CU46" s="87">
        <v>1</v>
      </c>
      <c r="CV46" s="87">
        <v>1</v>
      </c>
      <c r="CW46" s="87">
        <v>1</v>
      </c>
      <c r="CX46" s="87"/>
      <c r="CY46" s="87"/>
      <c r="CZ46" s="87"/>
      <c r="DA46" s="87"/>
      <c r="DB46" s="87"/>
      <c r="DC46" s="87"/>
      <c r="DD46" s="87">
        <v>223</v>
      </c>
      <c r="DE46" s="73">
        <f>((CS$10*SUM(CS46:CY46))+((CZ46*CZ$10+DA46*DA$10+DB46*DB$10+DC46*DC$10+DD46*DD$10)/$E46))/2</f>
        <v>8.57</v>
      </c>
      <c r="DF46" s="87">
        <v>1</v>
      </c>
      <c r="DG46" s="87">
        <v>1</v>
      </c>
      <c r="DH46" s="87">
        <v>1</v>
      </c>
      <c r="DI46" s="87">
        <v>1</v>
      </c>
      <c r="DJ46" s="87">
        <v>1</v>
      </c>
      <c r="DK46" s="87"/>
      <c r="DL46" s="87"/>
      <c r="DM46" s="87"/>
      <c r="DN46" s="87"/>
      <c r="DO46" s="87"/>
      <c r="DP46" s="87"/>
      <c r="DQ46" s="87">
        <v>223</v>
      </c>
      <c r="DR46" s="73">
        <f>((DF$10*SUM(DF46:DK46))+((DM46*DM$10+DN46*DN$10+DO46*DO$10+DP46*DP$10+DQ46*DQ$10)/$E46))/2</f>
        <v>9.1624999999999996</v>
      </c>
      <c r="DS46" s="87"/>
      <c r="DT46" s="87"/>
      <c r="DU46" s="87"/>
      <c r="DV46" s="87"/>
      <c r="DW46" s="87">
        <v>223</v>
      </c>
      <c r="DX46" s="87"/>
      <c r="DY46" s="87"/>
      <c r="DZ46" s="87"/>
      <c r="EA46" s="87"/>
      <c r="EB46" s="73">
        <f>((DS$10*SUM(DS46:DV46))+((DW46*DW$10+DX46*DX$10+DY46*DY$10+DZ46*DZ$10+EA46*EA$10)/$E46))/2</f>
        <v>0</v>
      </c>
      <c r="EC46" s="87">
        <v>1</v>
      </c>
      <c r="ED46" s="87"/>
      <c r="EE46" s="87"/>
      <c r="EF46" s="87"/>
      <c r="EG46" s="87"/>
      <c r="EH46" s="87"/>
      <c r="EI46" s="87"/>
      <c r="EJ46" s="87"/>
      <c r="EK46" s="87"/>
      <c r="EL46" s="87"/>
      <c r="EM46" s="87">
        <v>170</v>
      </c>
      <c r="EN46" s="87">
        <v>53</v>
      </c>
      <c r="EO46" s="87"/>
      <c r="EP46" s="73">
        <f>((EC$10*SUM(EC46:EJ46))+((EK46*EK$10+EL46*EL$10+EM46*EM$10+EN46*EN$10+EO46*EO$10)/$E46))/2</f>
        <v>3.4220852017937218</v>
      </c>
      <c r="EQ46" s="30">
        <f>(BS46+CH46+CR46+DE46+DR46+EB46+EP46)/7</f>
        <v>5.1301713645099287</v>
      </c>
      <c r="ER46" s="87"/>
      <c r="ES46" s="87"/>
      <c r="ET46" s="87">
        <v>23</v>
      </c>
      <c r="EU46" s="87">
        <v>200</v>
      </c>
      <c r="EV46" s="73">
        <f>(ER46*ER$10+ES46*ES$10+ET46*ET$10+EU46*EU$10)/$E46</f>
        <v>9.7421524663677133</v>
      </c>
      <c r="EW46" s="74">
        <f>(SUM(ES46:EU46)/$E46)</f>
        <v>1</v>
      </c>
      <c r="EX46" s="87"/>
      <c r="EY46" s="87"/>
      <c r="EZ46" s="87">
        <v>12</v>
      </c>
      <c r="FA46" s="87">
        <v>211</v>
      </c>
      <c r="FB46" s="73">
        <f>(EX46*EX$10+EY46*EY$10+EZ46*EZ$10+FA46*FA$10)/$E46</f>
        <v>9.8654708520179373</v>
      </c>
      <c r="FC46" s="74">
        <f>(SUM(EY46:FA46)/$E46)</f>
        <v>1</v>
      </c>
      <c r="FD46" s="30">
        <f>(EV46+FB46)/2</f>
        <v>9.8038116591928244</v>
      </c>
      <c r="FE46" s="75">
        <f>(SUM(ES46:EU46)+SUM(EY46:FA46))/($E46*2)</f>
        <v>1</v>
      </c>
      <c r="FF46" s="87"/>
      <c r="FG46" s="87">
        <v>42</v>
      </c>
      <c r="FH46" s="87">
        <v>147</v>
      </c>
      <c r="FI46" s="87">
        <v>34</v>
      </c>
      <c r="FJ46" s="73">
        <f>(FF46*FF$10+FG46*FG$10+FH46*FH$10+FI46*FI$10)/$E46</f>
        <v>7.4103139013452912</v>
      </c>
      <c r="FK46" s="74">
        <f>(SUM(FG46:FI46)/$E46)</f>
        <v>1</v>
      </c>
      <c r="FL46" s="87"/>
      <c r="FM46" s="87">
        <v>81</v>
      </c>
      <c r="FN46" s="87">
        <v>142</v>
      </c>
      <c r="FO46" s="87"/>
      <c r="FP46" s="73">
        <f>(FL46*FL$10+FM46*FM$10+FN46*FN$10+FO46*FO$10)/$E46</f>
        <v>6.5919282511210762</v>
      </c>
      <c r="FQ46" s="74">
        <f>(SUM(FM46:FO46)/$E46)</f>
        <v>1</v>
      </c>
      <c r="FR46" s="87"/>
      <c r="FS46" s="87"/>
      <c r="FT46" s="87">
        <v>18</v>
      </c>
      <c r="FU46" s="87">
        <v>205</v>
      </c>
      <c r="FV46" s="73">
        <f>(FR46*FR$10+FS46*FS$10+FT46*FT$10+FU46*FU$10)/$E46</f>
        <v>9.798206278026905</v>
      </c>
      <c r="FW46" s="74">
        <f>(SUM(FS46:FU46)/$E46)</f>
        <v>1</v>
      </c>
      <c r="FX46" s="30">
        <f>(FJ46+FP46+FV46)/3</f>
        <v>7.9334828101644241</v>
      </c>
      <c r="FY46" s="75">
        <f>(SUM(FG46:FI46)+SUM(FM46:FO46)+SUM(FS46:FU46))/($E46*3)</f>
        <v>1</v>
      </c>
    </row>
    <row r="47" spans="1:181" ht="63.75">
      <c r="A47" s="15">
        <v>35</v>
      </c>
      <c r="B47" s="87">
        <v>140</v>
      </c>
      <c r="C47" s="70" t="s">
        <v>168</v>
      </c>
      <c r="D47" s="87">
        <v>2300</v>
      </c>
      <c r="E47" s="87">
        <v>230</v>
      </c>
      <c r="F47" s="87">
        <v>1</v>
      </c>
      <c r="G47" s="87">
        <v>1</v>
      </c>
      <c r="H47" s="87">
        <v>1</v>
      </c>
      <c r="I47" s="87">
        <v>1</v>
      </c>
      <c r="J47" s="87">
        <v>1</v>
      </c>
      <c r="K47" s="87">
        <v>1</v>
      </c>
      <c r="L47" s="87">
        <v>1</v>
      </c>
      <c r="M47" s="87"/>
      <c r="N47" s="87"/>
      <c r="O47" s="87">
        <v>2</v>
      </c>
      <c r="P47" s="87">
        <v>228</v>
      </c>
      <c r="Q47" s="87"/>
      <c r="R47" s="71">
        <f>((F$10*SUM(F47:L47))+((M47*M$10+N47*N$10+O47*O$10+P47*P$10+Q47*Q$10)/$E47))/2</f>
        <v>8.7091304347826082</v>
      </c>
      <c r="S47" s="87">
        <v>1</v>
      </c>
      <c r="T47" s="87">
        <v>1</v>
      </c>
      <c r="U47" s="87">
        <v>1</v>
      </c>
      <c r="V47" s="87">
        <v>1</v>
      </c>
      <c r="W47" s="87">
        <v>1</v>
      </c>
      <c r="X47" s="87">
        <v>1</v>
      </c>
      <c r="Y47" s="87">
        <v>1</v>
      </c>
      <c r="Z47" s="87">
        <v>1</v>
      </c>
      <c r="AA47" s="87">
        <v>1</v>
      </c>
      <c r="AB47" s="87">
        <v>1</v>
      </c>
      <c r="AC47" s="87"/>
      <c r="AD47" s="87"/>
      <c r="AE47" s="87">
        <v>2</v>
      </c>
      <c r="AF47" s="87">
        <v>228</v>
      </c>
      <c r="AG47" s="87"/>
      <c r="AH47" s="72">
        <f>((S$10*SUM(S47:AB47))+((AC47*AC$10+AD47*AD$10+AE47*AE$10+AF47*AF$10+AG47*AG$10)/$E47))/2</f>
        <v>8.7391304347826093</v>
      </c>
      <c r="AI47" s="87">
        <v>1</v>
      </c>
      <c r="AJ47" s="87">
        <v>1</v>
      </c>
      <c r="AK47" s="87">
        <v>1</v>
      </c>
      <c r="AL47" s="87">
        <v>1</v>
      </c>
      <c r="AM47" s="87"/>
      <c r="AN47" s="87"/>
      <c r="AO47" s="87"/>
      <c r="AP47" s="87">
        <v>230</v>
      </c>
      <c r="AQ47" s="87"/>
      <c r="AR47" s="73">
        <f>((AI$10*SUM(AI47:AL47))+((AM47*AM$10+AN47*AN$10+AO47*AO$10+AP47*AP$10+AQ47*AQ$10)/$E47))/2</f>
        <v>8.75</v>
      </c>
      <c r="AS47" s="87"/>
      <c r="AT47" s="87"/>
      <c r="AU47" s="87"/>
      <c r="AV47" s="87">
        <v>1</v>
      </c>
      <c r="AW47" s="87"/>
      <c r="AX47" s="87"/>
      <c r="AY47" s="87"/>
      <c r="AZ47" s="87">
        <v>230</v>
      </c>
      <c r="BA47" s="87"/>
      <c r="BB47" s="73">
        <f>((AS$10*SUM(AS47:AV47))+((AW47*AW$10+AX47*AX$10+AY47*AY$10+AZ47*AZ$10+BA47*BA$10)/$E47))/2</f>
        <v>5</v>
      </c>
      <c r="BC47" s="30">
        <f>(R47+AH47+AR47+BB47)/4</f>
        <v>7.7995652173913044</v>
      </c>
      <c r="BD47" s="87"/>
      <c r="BE47" s="87">
        <v>1</v>
      </c>
      <c r="BF47" s="87">
        <v>1</v>
      </c>
      <c r="BG47" s="87"/>
      <c r="BH47" s="87">
        <v>1</v>
      </c>
      <c r="BI47" s="87"/>
      <c r="BJ47" s="87"/>
      <c r="BK47" s="87"/>
      <c r="BL47" s="87"/>
      <c r="BM47" s="87"/>
      <c r="BN47" s="87"/>
      <c r="BO47" s="87"/>
      <c r="BP47" s="87">
        <v>16</v>
      </c>
      <c r="BQ47" s="87">
        <v>214</v>
      </c>
      <c r="BR47" s="87"/>
      <c r="BS47" s="73">
        <f>((BD$10*SUM(BD47:BM47))+((BN47*BN$10+BO47*BO$10+BP47*BP$10+BQ47*BQ$10+BR47*BR$10)/$E47))/2</f>
        <v>5.1630434782608692</v>
      </c>
      <c r="BT47" s="87">
        <v>1</v>
      </c>
      <c r="BU47" s="87"/>
      <c r="BV47" s="87"/>
      <c r="BW47" s="87">
        <v>1</v>
      </c>
      <c r="BX47" s="87"/>
      <c r="BY47" s="87"/>
      <c r="BZ47" s="87">
        <v>1</v>
      </c>
      <c r="CA47" s="87"/>
      <c r="CB47" s="87"/>
      <c r="CC47" s="87"/>
      <c r="CD47" s="87">
        <v>230</v>
      </c>
      <c r="CE47" s="87"/>
      <c r="CF47" s="87"/>
      <c r="CG47" s="87"/>
      <c r="CH47" s="72">
        <f>((BT$10*SUM(BT47:BZ47))+((CB$10*CB47+CC47*CC$10+CD47*CD$10+CE47*CE$10+CF47*CF$10+CG47*CG$10)/(2*$E47)))/2</f>
        <v>3.395</v>
      </c>
      <c r="CI47" s="87">
        <v>1</v>
      </c>
      <c r="CJ47" s="87"/>
      <c r="CK47" s="87"/>
      <c r="CL47" s="87"/>
      <c r="CM47" s="87"/>
      <c r="CN47" s="87"/>
      <c r="CO47" s="87"/>
      <c r="CP47" s="87"/>
      <c r="CQ47" s="87">
        <v>230</v>
      </c>
      <c r="CR47" s="73">
        <f>((CI$10*SUM(CI47:CL47))+((CM47*CM$10+CN47*CN$10+CO47*CO$10+CP47*CP$10+CQ47*CQ$10)/$E47))/2</f>
        <v>6.25</v>
      </c>
      <c r="CS47" s="87">
        <v>1</v>
      </c>
      <c r="CT47" s="87"/>
      <c r="CU47" s="87">
        <v>1</v>
      </c>
      <c r="CV47" s="87">
        <v>1</v>
      </c>
      <c r="CW47" s="87">
        <v>1</v>
      </c>
      <c r="CX47" s="87">
        <v>1</v>
      </c>
      <c r="CY47" s="87"/>
      <c r="CZ47" s="87"/>
      <c r="DA47" s="87"/>
      <c r="DB47" s="87"/>
      <c r="DC47" s="87"/>
      <c r="DD47" s="87">
        <v>230</v>
      </c>
      <c r="DE47" s="73">
        <f>((CS$10*SUM(CS47:CY47))+((CZ47*CZ$10+DA47*DA$10+DB47*DB$10+DC47*DC$10+DD47*DD$10)/$E47))/2</f>
        <v>8.57</v>
      </c>
      <c r="DF47" s="87">
        <v>1</v>
      </c>
      <c r="DG47" s="87">
        <v>1</v>
      </c>
      <c r="DH47" s="87">
        <v>1</v>
      </c>
      <c r="DI47" s="87">
        <v>1</v>
      </c>
      <c r="DJ47" s="87"/>
      <c r="DK47" s="87"/>
      <c r="DL47" s="87"/>
      <c r="DM47" s="87"/>
      <c r="DN47" s="87"/>
      <c r="DO47" s="87"/>
      <c r="DP47" s="87"/>
      <c r="DQ47" s="87">
        <v>230</v>
      </c>
      <c r="DR47" s="73">
        <f>((DF$10*SUM(DF47:DK47))+((DM47*DM$10+DN47*DN$10+DO47*DO$10+DP47*DP$10+DQ47*DQ$10)/$E47))/2</f>
        <v>8.33</v>
      </c>
      <c r="DS47" s="87"/>
      <c r="DT47" s="87"/>
      <c r="DU47" s="87"/>
      <c r="DV47" s="87"/>
      <c r="DW47" s="87"/>
      <c r="DX47" s="87"/>
      <c r="DY47" s="87"/>
      <c r="DZ47" s="87"/>
      <c r="EA47" s="87"/>
      <c r="EB47" s="73">
        <f>((DS$10*SUM(DS47:DV47))+((DW47*DW$10+DX47*DX$10+DY47*DY$10+DZ47*DZ$10+EA47*EA$10)/$E47))/2</f>
        <v>0</v>
      </c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73">
        <f>((EC$10*SUM(EC47:EJ47))+((EK47*EK$10+EL47*EL$10+EM47*EM$10+EN47*EN$10+EO47*EO$10)/$E47))/2</f>
        <v>0</v>
      </c>
      <c r="EQ47" s="30">
        <f>(BS47+CH47+CR47+DE47+DR47+EB47+EP47)/7</f>
        <v>4.5297204968944103</v>
      </c>
      <c r="ER47" s="87"/>
      <c r="ES47" s="87"/>
      <c r="ET47" s="87"/>
      <c r="EU47" s="87">
        <v>230</v>
      </c>
      <c r="EV47" s="73">
        <f>(ER47*ER$10+ES47*ES$10+ET47*ET$10+EU47*EU$10)/$E47</f>
        <v>10</v>
      </c>
      <c r="EW47" s="74">
        <f>(SUM(ES47:EU47)/$E47)</f>
        <v>1</v>
      </c>
      <c r="EX47" s="87"/>
      <c r="EY47" s="87"/>
      <c r="EZ47" s="87"/>
      <c r="FA47" s="87">
        <v>230</v>
      </c>
      <c r="FB47" s="73">
        <f>(EX47*EX$10+EY47*EY$10+EZ47*EZ$10+FA47*FA$10)/$E47</f>
        <v>10</v>
      </c>
      <c r="FC47" s="74">
        <f>(SUM(EY47:FA47)/$E47)</f>
        <v>1</v>
      </c>
      <c r="FD47" s="30">
        <f>(EV47+FB47)/2</f>
        <v>10</v>
      </c>
      <c r="FE47" s="75">
        <f>(SUM(ES47:EU47)+SUM(EY47:FA47))/($E47*2)</f>
        <v>1</v>
      </c>
      <c r="FF47" s="87"/>
      <c r="FG47" s="87"/>
      <c r="FH47" s="87"/>
      <c r="FI47" s="87">
        <v>230</v>
      </c>
      <c r="FJ47" s="73">
        <f>(FF47*FF$10+FG47*FG$10+FH47*FH$10+FI47*FI$10)/$E47</f>
        <v>10</v>
      </c>
      <c r="FK47" s="74">
        <f>(SUM(FG47:FI47)/$E47)</f>
        <v>1</v>
      </c>
      <c r="FL47" s="87"/>
      <c r="FM47" s="87"/>
      <c r="FN47" s="87"/>
      <c r="FO47" s="87">
        <v>230</v>
      </c>
      <c r="FP47" s="73">
        <f>(FL47*FL$10+FM47*FM$10+FN47*FN$10+FO47*FO$10)/$E47</f>
        <v>10</v>
      </c>
      <c r="FQ47" s="74">
        <f>(SUM(FM47:FO47)/$E47)</f>
        <v>1</v>
      </c>
      <c r="FR47" s="87"/>
      <c r="FS47" s="87"/>
      <c r="FT47" s="87"/>
      <c r="FU47" s="87">
        <v>230</v>
      </c>
      <c r="FV47" s="73">
        <f>(FR47*FR$10+FS47*FS$10+FT47*FT$10+FU47*FU$10)/$E47</f>
        <v>10</v>
      </c>
      <c r="FW47" s="74">
        <f>(SUM(FS47:FU47)/$E47)</f>
        <v>1</v>
      </c>
      <c r="FX47" s="30">
        <f>(FJ47+FP47+FV47)/3</f>
        <v>10</v>
      </c>
      <c r="FY47" s="75">
        <f>(SUM(FG47:FI47)+SUM(FM47:FO47)+SUM(FS47:FU47))/($E47*3)</f>
        <v>1</v>
      </c>
    </row>
    <row r="48" spans="1:181" ht="63.75">
      <c r="A48" s="15">
        <v>36</v>
      </c>
      <c r="B48" s="87">
        <v>141</v>
      </c>
      <c r="C48" s="70" t="s">
        <v>169</v>
      </c>
      <c r="D48" s="87">
        <v>2400</v>
      </c>
      <c r="E48" s="87">
        <v>1020</v>
      </c>
      <c r="F48" s="87">
        <v>1</v>
      </c>
      <c r="G48" s="87">
        <v>1</v>
      </c>
      <c r="H48" s="87">
        <v>1</v>
      </c>
      <c r="I48" s="87">
        <v>1</v>
      </c>
      <c r="J48" s="87">
        <v>1</v>
      </c>
      <c r="K48" s="87">
        <v>1</v>
      </c>
      <c r="L48" s="87">
        <v>1</v>
      </c>
      <c r="M48" s="87"/>
      <c r="N48" s="87"/>
      <c r="O48" s="87"/>
      <c r="P48" s="87">
        <v>72</v>
      </c>
      <c r="Q48" s="88">
        <v>948</v>
      </c>
      <c r="R48" s="71">
        <f>((F$10*SUM(F48:L48))+((M48*M$10+N48*N$10+O48*O$10+P48*P$10+Q48*Q$10)/$E48))/2</f>
        <v>9.8817647058823539</v>
      </c>
      <c r="S48" s="87">
        <v>1</v>
      </c>
      <c r="T48" s="87">
        <v>1</v>
      </c>
      <c r="U48" s="87">
        <v>1</v>
      </c>
      <c r="V48" s="87">
        <v>1</v>
      </c>
      <c r="W48" s="87">
        <v>1</v>
      </c>
      <c r="X48" s="87">
        <v>1</v>
      </c>
      <c r="Y48" s="87">
        <v>1</v>
      </c>
      <c r="Z48" s="87">
        <v>1</v>
      </c>
      <c r="AA48" s="87">
        <v>1</v>
      </c>
      <c r="AB48" s="87">
        <v>1</v>
      </c>
      <c r="AC48" s="87"/>
      <c r="AD48" s="87"/>
      <c r="AE48" s="87"/>
      <c r="AF48" s="87">
        <v>664</v>
      </c>
      <c r="AG48" s="87">
        <v>356</v>
      </c>
      <c r="AH48" s="72">
        <f>((S$10*SUM(S48:AB48))+((AC48*AC$10+AD48*AD$10+AE48*AE$10+AF48*AF$10+AG48*AG$10)/$E48))/2</f>
        <v>9.1862745098039227</v>
      </c>
      <c r="AI48" s="87">
        <v>1</v>
      </c>
      <c r="AJ48" s="87">
        <v>1</v>
      </c>
      <c r="AK48" s="87">
        <v>1</v>
      </c>
      <c r="AL48" s="87">
        <v>1</v>
      </c>
      <c r="AM48" s="86"/>
      <c r="AN48" s="87"/>
      <c r="AO48" s="87">
        <v>4</v>
      </c>
      <c r="AP48" s="87">
        <v>327</v>
      </c>
      <c r="AQ48" s="88">
        <v>689</v>
      </c>
      <c r="AR48" s="73">
        <f>((AI$10*SUM(AI48:AL48))+((AM48*AM$10+AN48*AN$10+AO48*AO$10+AP48*AP$10+AQ48*AQ$10)/$E48))/2</f>
        <v>9.5894607843137258</v>
      </c>
      <c r="AS48" s="87"/>
      <c r="AT48" s="87"/>
      <c r="AU48" s="87"/>
      <c r="AV48" s="87"/>
      <c r="AW48" s="86"/>
      <c r="AX48" s="87"/>
      <c r="AY48" s="87">
        <v>87</v>
      </c>
      <c r="AZ48" s="87">
        <v>763</v>
      </c>
      <c r="BA48" s="88">
        <v>170</v>
      </c>
      <c r="BB48" s="73">
        <f>((AS$10*SUM(AS48:AV48))+((AW48*AW$10+AX48*AX$10+AY48*AY$10+AZ48*AZ$10+BA48*BA$10)/$E48))/2</f>
        <v>3.8517156862745097</v>
      </c>
      <c r="BC48" s="30">
        <f>(R48+AH48+AR48+BB48)/4</f>
        <v>8.1273039215686289</v>
      </c>
      <c r="BD48" s="87"/>
      <c r="BE48" s="87"/>
      <c r="BF48" s="87"/>
      <c r="BG48" s="87"/>
      <c r="BH48" s="87">
        <v>1</v>
      </c>
      <c r="BI48" s="87"/>
      <c r="BJ48" s="87"/>
      <c r="BK48" s="87"/>
      <c r="BL48" s="87"/>
      <c r="BM48" s="87"/>
      <c r="BN48" s="76"/>
      <c r="BO48" s="87">
        <v>80</v>
      </c>
      <c r="BP48" s="87">
        <v>541</v>
      </c>
      <c r="BQ48" s="87">
        <v>399</v>
      </c>
      <c r="BR48" s="89"/>
      <c r="BS48" s="73">
        <f>((BD$10*SUM(BD48:BM48))+((BN48*BN$10+BO48*BO$10+BP48*BP$10+BQ48*BQ$10+BR48*BR$10)/$E48))/2</f>
        <v>3.3909313725490198</v>
      </c>
      <c r="BT48" s="87">
        <v>1</v>
      </c>
      <c r="BU48" s="87"/>
      <c r="BV48" s="87">
        <v>1</v>
      </c>
      <c r="BW48" s="87">
        <v>1</v>
      </c>
      <c r="BX48" s="87"/>
      <c r="BY48" s="87"/>
      <c r="BZ48" s="87">
        <v>1</v>
      </c>
      <c r="CA48" s="76"/>
      <c r="CB48" s="87"/>
      <c r="CC48" s="87"/>
      <c r="CD48" s="87">
        <v>980</v>
      </c>
      <c r="CE48" s="89">
        <v>40</v>
      </c>
      <c r="CF48" s="89">
        <v>1020</v>
      </c>
      <c r="CG48" s="89"/>
      <c r="CH48" s="72">
        <f>((BT$10*SUM(BT48:BZ48))+((CB$10*CB48+CC48*CC$10+CD48*CD$10+CE48*CE$10+CF48*CF$10+CG48*CG$10)/(2*$E48)))/2</f>
        <v>4.1345098039215689</v>
      </c>
      <c r="CI48" s="87">
        <v>1</v>
      </c>
      <c r="CJ48" s="87"/>
      <c r="CK48" s="87">
        <v>1</v>
      </c>
      <c r="CL48" s="87"/>
      <c r="CM48" s="87"/>
      <c r="CN48" s="76">
        <v>119</v>
      </c>
      <c r="CO48" s="87">
        <v>681</v>
      </c>
      <c r="CP48" s="87">
        <v>220</v>
      </c>
      <c r="CQ48" s="87"/>
      <c r="CR48" s="73">
        <f>((CI$10*SUM(CI48:CL48))+((CM48*CM$10+CN48*CN$10+CO48*CO$10+CP48*CP$10+CQ48*CQ$10)/$E48))/2</f>
        <v>5.1237745098039209</v>
      </c>
      <c r="CS48" s="87">
        <v>1</v>
      </c>
      <c r="CT48" s="87">
        <v>1</v>
      </c>
      <c r="CU48" s="87">
        <v>1</v>
      </c>
      <c r="CV48" s="87">
        <v>1</v>
      </c>
      <c r="CW48" s="87"/>
      <c r="CX48" s="87">
        <v>1</v>
      </c>
      <c r="CY48" s="87"/>
      <c r="CZ48" s="76"/>
      <c r="DA48" s="87"/>
      <c r="DB48" s="87"/>
      <c r="DC48" s="87">
        <v>615</v>
      </c>
      <c r="DD48" s="87">
        <v>405</v>
      </c>
      <c r="DE48" s="73">
        <f>((CS$10*SUM(CS48:CY48))+((CZ48*CZ$10+DA48*DA$10+DB48*DB$10+DC48*DC$10+DD48*DD$10)/$E48))/2</f>
        <v>7.8163235294117648</v>
      </c>
      <c r="DF48" s="87">
        <v>1</v>
      </c>
      <c r="DG48" s="87">
        <v>1</v>
      </c>
      <c r="DH48" s="87"/>
      <c r="DI48" s="87">
        <v>1</v>
      </c>
      <c r="DJ48" s="87"/>
      <c r="DK48" s="87"/>
      <c r="DL48" s="76"/>
      <c r="DM48" s="87"/>
      <c r="DN48" s="87"/>
      <c r="DO48" s="87">
        <v>36</v>
      </c>
      <c r="DP48" s="87">
        <v>698</v>
      </c>
      <c r="DQ48" s="87">
        <v>286</v>
      </c>
      <c r="DR48" s="73">
        <f>((DF$10*SUM(DF48:DK48))+((DM48*DM$10+DN48*DN$10+DO48*DO$10+DP48*DP$10+DQ48*DQ$10)/$E48))/2</f>
        <v>6.5538725490196086</v>
      </c>
      <c r="DS48" s="87"/>
      <c r="DT48" s="87"/>
      <c r="DU48" s="87"/>
      <c r="DV48" s="87"/>
      <c r="DW48" s="76">
        <v>600</v>
      </c>
      <c r="DX48" s="87">
        <v>20</v>
      </c>
      <c r="DY48" s="87">
        <v>400</v>
      </c>
      <c r="DZ48" s="87"/>
      <c r="EA48" s="87"/>
      <c r="EB48" s="73">
        <f>((DS$10*SUM(DS48:DV48))+((DW48*DW$10+DX48*DX$10+DY48*DY$10+DZ48*DZ$10+EA48*EA$10)/$E48))/2</f>
        <v>1.0049019607843137</v>
      </c>
      <c r="EC48" s="87">
        <v>1</v>
      </c>
      <c r="ED48" s="87">
        <v>1</v>
      </c>
      <c r="EE48" s="87">
        <v>1</v>
      </c>
      <c r="EF48" s="87"/>
      <c r="EG48" s="87"/>
      <c r="EH48" s="87"/>
      <c r="EI48" s="87"/>
      <c r="EJ48" s="87">
        <v>1</v>
      </c>
      <c r="EK48" s="76"/>
      <c r="EL48" s="87"/>
      <c r="EM48" s="87">
        <v>487</v>
      </c>
      <c r="EN48" s="87">
        <v>533</v>
      </c>
      <c r="EO48" s="87"/>
      <c r="EP48" s="73">
        <f>((EC$10*SUM(EC48:EJ48))+((EK48*EK$10+EL48*EL$10+EM48*EM$10+EN48*EN$10+EO48*EO$10)/$E48))/2</f>
        <v>5.653186274509804</v>
      </c>
      <c r="EQ48" s="30">
        <f>(BS48+CH48+CR48+DE48+DR48+EB48+EP48)/7</f>
        <v>4.8110714285714291</v>
      </c>
      <c r="ER48" s="86"/>
      <c r="ES48" s="87"/>
      <c r="ET48" s="87">
        <v>900</v>
      </c>
      <c r="EU48" s="88">
        <v>120</v>
      </c>
      <c r="EV48" s="73">
        <f>(ER48*ER$10+ES48*ES$10+ET48*ET$10+EU48*EU$10)/$E48</f>
        <v>7.7941176470588234</v>
      </c>
      <c r="EW48" s="74">
        <f>(SUM(ES48:EU48)/$E48)</f>
        <v>1</v>
      </c>
      <c r="EX48" s="76"/>
      <c r="EY48" s="87"/>
      <c r="EZ48" s="87">
        <v>88</v>
      </c>
      <c r="FA48" s="87">
        <v>932</v>
      </c>
      <c r="FB48" s="73">
        <f>(EX48*EX$10+EY48*EY$10+EZ48*EZ$10+FA48*FA$10)/$E48</f>
        <v>9.7843137254901968</v>
      </c>
      <c r="FC48" s="74">
        <f>(SUM(EY48:FA48)/$E48)</f>
        <v>1</v>
      </c>
      <c r="FD48" s="30">
        <f>(EV48+FB48)/2</f>
        <v>8.7892156862745097</v>
      </c>
      <c r="FE48" s="75">
        <f>(SUM(ES48:EU48)+SUM(EY48:FA48))/($E48*2)</f>
        <v>1</v>
      </c>
      <c r="FF48" s="86"/>
      <c r="FG48" s="87"/>
      <c r="FH48" s="87">
        <v>407</v>
      </c>
      <c r="FI48" s="88">
        <v>613</v>
      </c>
      <c r="FJ48" s="73">
        <f>(FF48*FF$10+FG48*FG$10+FH48*FH$10+FI48*FI$10)/$E48</f>
        <v>9.0024509803921564</v>
      </c>
      <c r="FK48" s="74">
        <f>(SUM(FG48:FI48)/$E48)</f>
        <v>1</v>
      </c>
      <c r="FL48" s="76"/>
      <c r="FM48" s="87">
        <v>3</v>
      </c>
      <c r="FN48" s="87">
        <v>12</v>
      </c>
      <c r="FO48" s="87">
        <v>1005</v>
      </c>
      <c r="FP48" s="73">
        <f>(FL48*FL$10+FM48*FM$10+FN48*FN$10+FO48*FO$10)/$E48</f>
        <v>9.9558823529411757</v>
      </c>
      <c r="FQ48" s="74">
        <f>(SUM(FM48:FO48)/$E48)</f>
        <v>1</v>
      </c>
      <c r="FR48" s="76"/>
      <c r="FS48" s="87"/>
      <c r="FT48" s="87">
        <v>900</v>
      </c>
      <c r="FU48" s="87">
        <v>120</v>
      </c>
      <c r="FV48" s="73">
        <f>(FR48*FR$10+FS48*FS$10+FT48*FT$10+FU48*FU$10)/$E48</f>
        <v>7.7941176470588234</v>
      </c>
      <c r="FW48" s="74">
        <f>(SUM(FS48:FU48)/$E48)</f>
        <v>1</v>
      </c>
      <c r="FX48" s="30">
        <f>(FJ48+FP48+FV48)/3</f>
        <v>8.9174836601307188</v>
      </c>
      <c r="FY48" s="75">
        <f>(SUM(FG48:FI48)+SUM(FM48:FO48)+SUM(FS48:FU48))/($E48*3)</f>
        <v>1</v>
      </c>
    </row>
    <row r="49" spans="1:181" ht="51">
      <c r="A49" s="15">
        <v>37</v>
      </c>
      <c r="B49" s="87">
        <v>142</v>
      </c>
      <c r="C49" s="70" t="s">
        <v>170</v>
      </c>
      <c r="D49" s="87">
        <v>2207</v>
      </c>
      <c r="E49" s="87">
        <v>452</v>
      </c>
      <c r="F49" s="87">
        <v>1</v>
      </c>
      <c r="G49" s="87">
        <v>1</v>
      </c>
      <c r="H49" s="87">
        <v>1</v>
      </c>
      <c r="I49" s="87">
        <v>1</v>
      </c>
      <c r="J49" s="87">
        <v>1</v>
      </c>
      <c r="K49" s="87">
        <v>1</v>
      </c>
      <c r="L49" s="87">
        <v>1</v>
      </c>
      <c r="M49" s="87"/>
      <c r="N49" s="87"/>
      <c r="O49" s="87"/>
      <c r="P49" s="87">
        <v>44</v>
      </c>
      <c r="Q49" s="88">
        <v>408</v>
      </c>
      <c r="R49" s="71">
        <f>((F$10*SUM(F49:L49))+((M49*M$10+N49*N$10+O49*O$10+P49*P$10+Q49*Q$10)/$E49))/2</f>
        <v>9.8483185840707961</v>
      </c>
      <c r="S49" s="87">
        <v>1</v>
      </c>
      <c r="T49" s="87">
        <v>1</v>
      </c>
      <c r="U49" s="87">
        <v>1</v>
      </c>
      <c r="V49" s="87">
        <v>1</v>
      </c>
      <c r="W49" s="87">
        <v>1</v>
      </c>
      <c r="X49" s="87">
        <v>1</v>
      </c>
      <c r="Y49" s="87">
        <v>1</v>
      </c>
      <c r="Z49" s="87">
        <v>1</v>
      </c>
      <c r="AA49" s="87">
        <v>1</v>
      </c>
      <c r="AB49" s="87">
        <v>1</v>
      </c>
      <c r="AC49" s="87"/>
      <c r="AD49" s="87"/>
      <c r="AE49" s="87"/>
      <c r="AF49" s="87">
        <v>54</v>
      </c>
      <c r="AG49" s="89">
        <v>398</v>
      </c>
      <c r="AH49" s="72">
        <f>((S$10*SUM(S49:AB49))+((AC49*AC$10+AD49*AD$10+AE49*AE$10+AF49*AF$10+AG49*AG$10)/$E49))/2</f>
        <v>9.8506637168141591</v>
      </c>
      <c r="AI49" s="87">
        <v>1</v>
      </c>
      <c r="AJ49" s="87">
        <v>1</v>
      </c>
      <c r="AK49" s="87"/>
      <c r="AL49" s="87"/>
      <c r="AM49" s="87"/>
      <c r="AN49" s="87"/>
      <c r="AO49" s="87"/>
      <c r="AP49" s="87">
        <v>151</v>
      </c>
      <c r="AQ49" s="87">
        <v>301</v>
      </c>
      <c r="AR49" s="73">
        <f>((AI$10*SUM(AI49:AL49))+((AM49*AM$10+AN49*AN$10+AO49*AO$10+AP49*AP$10+AQ49*AQ$10)/$E49))/2</f>
        <v>7.0824115044247788</v>
      </c>
      <c r="AS49" s="87"/>
      <c r="AT49" s="87"/>
      <c r="AU49" s="87"/>
      <c r="AV49" s="87"/>
      <c r="AW49" s="87"/>
      <c r="AX49" s="87"/>
      <c r="AY49" s="87">
        <v>34</v>
      </c>
      <c r="AZ49" s="87">
        <v>186</v>
      </c>
      <c r="BA49" s="88">
        <v>232</v>
      </c>
      <c r="BB49" s="73">
        <f>((AS$10*SUM(AS49:AV49))+((AW49*AW$10+AX49*AX$10+AY49*AY$10+AZ49*AZ$10+BA49*BA$10)/$E49))/2</f>
        <v>4.2975663716814161</v>
      </c>
      <c r="BC49" s="30">
        <f>(R49+AH49+AR49+BB49)/4</f>
        <v>7.7697400442477882</v>
      </c>
      <c r="BD49" s="87">
        <v>1</v>
      </c>
      <c r="BE49" s="87">
        <v>1</v>
      </c>
      <c r="BF49" s="87">
        <v>1</v>
      </c>
      <c r="BG49" s="87">
        <v>1</v>
      </c>
      <c r="BH49" s="87"/>
      <c r="BI49" s="87"/>
      <c r="BJ49" s="87"/>
      <c r="BK49" s="87"/>
      <c r="BL49" s="87"/>
      <c r="BM49" s="87"/>
      <c r="BN49" s="87"/>
      <c r="BO49" s="87"/>
      <c r="BP49" s="87"/>
      <c r="BQ49" s="87">
        <v>76</v>
      </c>
      <c r="BR49" s="89">
        <v>367</v>
      </c>
      <c r="BS49" s="73">
        <f>((BD$10*SUM(BD49:BM49))+((BN49*BN$10+BO49*BO$10+BP49*BP$10+BQ49*BQ$10+BR49*BR$10)/$E49))/2</f>
        <v>6.6902654867256635</v>
      </c>
      <c r="BT49" s="87">
        <v>1</v>
      </c>
      <c r="BU49" s="87"/>
      <c r="BV49" s="87"/>
      <c r="BW49" s="87">
        <v>1</v>
      </c>
      <c r="BX49" s="87"/>
      <c r="BY49" s="87"/>
      <c r="BZ49" s="87">
        <v>1</v>
      </c>
      <c r="CA49" s="87"/>
      <c r="CB49" s="87"/>
      <c r="CC49" s="87"/>
      <c r="CD49" s="87">
        <v>402</v>
      </c>
      <c r="CE49" s="89">
        <v>50</v>
      </c>
      <c r="CF49" s="87">
        <v>452</v>
      </c>
      <c r="CG49" s="87"/>
      <c r="CH49" s="72">
        <f>((BT$10*SUM(BT49:BZ49))+((CB$10*CB49+CC49*CC$10+CD49*CD$10+CE49*CE$10+CF49*CF$10+CG49*CG$10)/(2*$E49)))/2</f>
        <v>3.4641371681415931</v>
      </c>
      <c r="CI49" s="87">
        <v>1</v>
      </c>
      <c r="CJ49" s="87"/>
      <c r="CK49" s="87">
        <v>1</v>
      </c>
      <c r="CL49" s="87"/>
      <c r="CM49" s="87"/>
      <c r="CN49" s="87"/>
      <c r="CO49" s="87">
        <v>15</v>
      </c>
      <c r="CP49" s="87">
        <v>174</v>
      </c>
      <c r="CQ49" s="87">
        <v>263</v>
      </c>
      <c r="CR49" s="73">
        <f>((CI$10*SUM(CI49:CL49))+((CM49*CM$10+CN49*CN$10+CO49*CO$10+CP49*CP$10+CQ49*CQ$10)/$E49))/2</f>
        <v>6.9358407079646014</v>
      </c>
      <c r="CS49" s="87">
        <v>1</v>
      </c>
      <c r="CT49" s="87">
        <v>1</v>
      </c>
      <c r="CU49" s="87">
        <v>1</v>
      </c>
      <c r="CV49" s="87">
        <v>1</v>
      </c>
      <c r="CW49" s="87">
        <v>1</v>
      </c>
      <c r="CX49" s="87">
        <v>1</v>
      </c>
      <c r="CY49" s="87">
        <v>1</v>
      </c>
      <c r="CZ49" s="87"/>
      <c r="DA49" s="87"/>
      <c r="DB49" s="87"/>
      <c r="DC49" s="87"/>
      <c r="DD49" s="87">
        <v>452</v>
      </c>
      <c r="DE49" s="73">
        <f>((CS$10*SUM(CS49:CY49))+((CZ49*CZ$10+DA49*DA$10+DB49*DB$10+DC49*DC$10+DD49*DD$10)/$E49))/2</f>
        <v>9.9979999999999993</v>
      </c>
      <c r="DF49" s="87">
        <v>1</v>
      </c>
      <c r="DG49" s="87">
        <v>1</v>
      </c>
      <c r="DH49" s="87">
        <v>1</v>
      </c>
      <c r="DI49" s="87">
        <v>1</v>
      </c>
      <c r="DJ49" s="87">
        <v>1</v>
      </c>
      <c r="DK49" s="87"/>
      <c r="DL49" s="87"/>
      <c r="DM49" s="87"/>
      <c r="DN49" s="87"/>
      <c r="DO49" s="87"/>
      <c r="DP49" s="87"/>
      <c r="DQ49" s="87">
        <v>452</v>
      </c>
      <c r="DR49" s="73">
        <f>((DF$10*SUM(DF49:DK49))+((DM49*DM$10+DN49*DN$10+DO49*DO$10+DP49*DP$10+DQ49*DQ$10)/$E49))/2</f>
        <v>9.1624999999999996</v>
      </c>
      <c r="DS49" s="87"/>
      <c r="DT49" s="87"/>
      <c r="DU49" s="87"/>
      <c r="DV49" s="87"/>
      <c r="DW49" s="87"/>
      <c r="DX49" s="87"/>
      <c r="DY49" s="87"/>
      <c r="DZ49" s="87"/>
      <c r="EA49" s="87"/>
      <c r="EB49" s="73">
        <f>((DS$10*SUM(DS49:DV49))+((DW49*DW$10+DX49*DX$10+DY49*DY$10+DZ49*DZ$10+EA49*EA$10)/$E49))/2</f>
        <v>0</v>
      </c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>
        <v>426</v>
      </c>
      <c r="EO49" s="87">
        <v>26</v>
      </c>
      <c r="EP49" s="73">
        <f>((EC$10*SUM(EC49:EJ49))+((EK49*EK$10+EL49*EL$10+EM49*EM$10+EN49*EN$10+EO49*EO$10)/$E49))/2</f>
        <v>3.8219026548672566</v>
      </c>
      <c r="EQ49" s="30">
        <f>(BS49+CH49+CR49+DE49+DR49+EB49+EP49)/7</f>
        <v>5.7246637168141588</v>
      </c>
      <c r="ER49" s="87"/>
      <c r="ES49" s="87"/>
      <c r="ET49" s="87">
        <v>19</v>
      </c>
      <c r="EU49" s="87">
        <v>433</v>
      </c>
      <c r="EV49" s="73">
        <f>(ER49*ER$10+ES49*ES$10+ET49*ET$10+EU49*EU$10)/$E49</f>
        <v>9.894911504424778</v>
      </c>
      <c r="EW49" s="74">
        <f>(SUM(ES49:EU49)/$E49)</f>
        <v>1</v>
      </c>
      <c r="EX49" s="87"/>
      <c r="EY49" s="87"/>
      <c r="EZ49" s="87">
        <v>4</v>
      </c>
      <c r="FA49" s="87">
        <v>448</v>
      </c>
      <c r="FB49" s="73">
        <f>(EX49*EX$10+EY49*EY$10+EZ49*EZ$10+FA49*FA$10)/$E49</f>
        <v>9.9778761061946906</v>
      </c>
      <c r="FC49" s="74">
        <f>(SUM(EY49:FA49)/$E49)</f>
        <v>1</v>
      </c>
      <c r="FD49" s="30">
        <f>(EV49+FB49)/2</f>
        <v>9.9363938053097343</v>
      </c>
      <c r="FE49" s="75">
        <f>(SUM(ES49:EU49)+SUM(EY49:FA49))/($E49*2)</f>
        <v>1</v>
      </c>
      <c r="FF49" s="87"/>
      <c r="FG49" s="87"/>
      <c r="FH49" s="87">
        <v>2</v>
      </c>
      <c r="FI49" s="87">
        <v>450</v>
      </c>
      <c r="FJ49" s="73">
        <f>(FF49*FF$10+FG49*FG$10+FH49*FH$10+FI49*FI$10)/$E49</f>
        <v>9.9889380530973444</v>
      </c>
      <c r="FK49" s="74">
        <f>(SUM(FG49:FI49)/$E49)</f>
        <v>1</v>
      </c>
      <c r="FL49" s="87"/>
      <c r="FM49" s="87"/>
      <c r="FN49" s="87">
        <v>61</v>
      </c>
      <c r="FO49" s="87">
        <v>391</v>
      </c>
      <c r="FP49" s="73">
        <f>(FL49*FL$10+FM49*FM$10+FN49*FN$10+FO49*FO$10)/$E49</f>
        <v>9.6626106194690262</v>
      </c>
      <c r="FQ49" s="74">
        <f>(SUM(FM49:FO49)/$E49)</f>
        <v>1</v>
      </c>
      <c r="FR49" s="87"/>
      <c r="FS49" s="87"/>
      <c r="FT49" s="87"/>
      <c r="FU49" s="87">
        <v>452</v>
      </c>
      <c r="FV49" s="73">
        <f>(FR49*FR$10+FS49*FS$10+FT49*FT$10+FU49*FU$10)/$E49</f>
        <v>10</v>
      </c>
      <c r="FW49" s="74">
        <f>(SUM(FS49:FU49)/$E49)</f>
        <v>1</v>
      </c>
      <c r="FX49" s="30">
        <f>(FJ49+FP49+FV49)/3</f>
        <v>9.8838495575221241</v>
      </c>
      <c r="FY49" s="75">
        <f>(SUM(FG49:FI49)+SUM(FM49:FO49)+SUM(FS49:FU49))/($E49*3)</f>
        <v>1</v>
      </c>
    </row>
    <row r="50" spans="1:181" ht="51">
      <c r="A50" s="15">
        <v>38</v>
      </c>
      <c r="B50" s="87">
        <v>144</v>
      </c>
      <c r="C50" s="70" t="s">
        <v>171</v>
      </c>
      <c r="D50" s="87">
        <v>4427</v>
      </c>
      <c r="E50" s="87">
        <v>279</v>
      </c>
      <c r="F50" s="87">
        <v>1</v>
      </c>
      <c r="G50" s="87">
        <v>1</v>
      </c>
      <c r="H50" s="87">
        <v>1</v>
      </c>
      <c r="I50" s="87">
        <v>1</v>
      </c>
      <c r="J50" s="87">
        <v>1</v>
      </c>
      <c r="K50" s="87">
        <v>1</v>
      </c>
      <c r="L50" s="87">
        <v>1</v>
      </c>
      <c r="M50" s="87"/>
      <c r="N50" s="87"/>
      <c r="O50" s="87">
        <v>12</v>
      </c>
      <c r="P50" s="87">
        <v>88</v>
      </c>
      <c r="Q50" s="88">
        <v>179</v>
      </c>
      <c r="R50" s="71">
        <f>((F$10*SUM(F50:L50))+((M50*M$10+N50*N$10+O50*O$10+P50*P$10+Q50*Q$10)/$E50))/2</f>
        <v>9.4682078853046594</v>
      </c>
      <c r="S50" s="87">
        <v>1</v>
      </c>
      <c r="T50" s="87">
        <v>1</v>
      </c>
      <c r="U50" s="87">
        <v>1</v>
      </c>
      <c r="V50" s="87">
        <v>1</v>
      </c>
      <c r="W50" s="87">
        <v>1</v>
      </c>
      <c r="X50" s="87">
        <v>1</v>
      </c>
      <c r="Y50" s="87">
        <v>1</v>
      </c>
      <c r="Z50" s="87">
        <v>1</v>
      </c>
      <c r="AA50" s="87">
        <v>1</v>
      </c>
      <c r="AB50" s="87">
        <v>1</v>
      </c>
      <c r="AC50" s="86">
        <v>1</v>
      </c>
      <c r="AD50" s="87">
        <v>3</v>
      </c>
      <c r="AE50" s="87">
        <v>17</v>
      </c>
      <c r="AF50" s="87">
        <v>94</v>
      </c>
      <c r="AG50" s="89">
        <v>164</v>
      </c>
      <c r="AH50" s="72">
        <f>((S$10*SUM(S50:AB50))+((AC50*AC$10+AD50*AD$10+AE50*AE$10+AF50*AF$10+AG50*AG$10)/$E50))/2</f>
        <v>9.3682795698924721</v>
      </c>
      <c r="AI50" s="87">
        <v>1</v>
      </c>
      <c r="AJ50" s="87">
        <v>1</v>
      </c>
      <c r="AK50" s="87">
        <v>1</v>
      </c>
      <c r="AL50" s="87">
        <v>1</v>
      </c>
      <c r="AM50" s="86">
        <v>1</v>
      </c>
      <c r="AN50" s="87">
        <v>4</v>
      </c>
      <c r="AO50" s="87">
        <v>11</v>
      </c>
      <c r="AP50" s="87">
        <v>106</v>
      </c>
      <c r="AQ50" s="88">
        <v>156</v>
      </c>
      <c r="AR50" s="73">
        <f>((AI$10*SUM(AI50:AL50))+((AM50*AM$10+AN50*AN$10+AO50*AO$10+AP50*AP$10+AQ50*AQ$10)/$E50))/2</f>
        <v>9.3369175627240146</v>
      </c>
      <c r="AS50" s="87">
        <v>1</v>
      </c>
      <c r="AT50" s="87"/>
      <c r="AU50" s="87">
        <v>1</v>
      </c>
      <c r="AV50" s="87"/>
      <c r="AW50" s="86">
        <v>1</v>
      </c>
      <c r="AX50" s="87">
        <v>5</v>
      </c>
      <c r="AY50" s="87">
        <v>15</v>
      </c>
      <c r="AZ50" s="87">
        <v>122</v>
      </c>
      <c r="BA50" s="88">
        <v>136</v>
      </c>
      <c r="BB50" s="73">
        <f>((AS$10*SUM(AS50:AV50))+((AW50*AW$10+AX50*AX$10+AY50*AY$10+AZ50*AZ$10+BA50*BA$10)/$E50))/2</f>
        <v>6.7338709677419351</v>
      </c>
      <c r="BC50" s="30">
        <f>(R50+AH50+AR50+BB50)/4</f>
        <v>8.7268189964157692</v>
      </c>
      <c r="BD50" s="87">
        <v>1</v>
      </c>
      <c r="BE50" s="87">
        <v>1</v>
      </c>
      <c r="BF50" s="87">
        <v>1</v>
      </c>
      <c r="BG50" s="87">
        <v>1</v>
      </c>
      <c r="BH50" s="87">
        <v>1</v>
      </c>
      <c r="BI50" s="87"/>
      <c r="BJ50" s="87">
        <v>1</v>
      </c>
      <c r="BK50" s="87"/>
      <c r="BL50" s="87">
        <v>1</v>
      </c>
      <c r="BM50" s="87">
        <v>1</v>
      </c>
      <c r="BN50" s="76">
        <v>1</v>
      </c>
      <c r="BO50" s="87">
        <v>1</v>
      </c>
      <c r="BP50" s="87">
        <v>26</v>
      </c>
      <c r="BQ50" s="87">
        <v>117</v>
      </c>
      <c r="BR50" s="89">
        <v>134</v>
      </c>
      <c r="BS50" s="73">
        <f>((BD$10*SUM(BD50:BM50))+((BN50*BN$10+BO50*BO$10+BP50*BP$10+BQ50*BQ$10+BR50*BR$10)/$E50))/2</f>
        <v>8.2114695340501793</v>
      </c>
      <c r="BT50" s="87">
        <v>1</v>
      </c>
      <c r="BU50" s="87"/>
      <c r="BV50" s="87">
        <v>1</v>
      </c>
      <c r="BW50" s="87">
        <v>1</v>
      </c>
      <c r="BX50" s="87"/>
      <c r="BY50" s="87">
        <v>1</v>
      </c>
      <c r="BZ50" s="87">
        <v>1</v>
      </c>
      <c r="CA50" s="76">
        <v>5</v>
      </c>
      <c r="CB50" s="87">
        <v>33</v>
      </c>
      <c r="CC50" s="87">
        <v>62</v>
      </c>
      <c r="CD50" s="87">
        <v>83</v>
      </c>
      <c r="CE50" s="89">
        <v>96</v>
      </c>
      <c r="CF50" s="89">
        <v>185</v>
      </c>
      <c r="CG50" s="89">
        <v>58</v>
      </c>
      <c r="CH50" s="72">
        <f>((BT$10*SUM(BT50:BZ50))+((CB$10*CB50+CC50*CC$10+CD50*CD$10+CE50*CE$10+CF50*CF$10+CG50*CG$10)/(2*$E50)))/2</f>
        <v>5.2035842293906809</v>
      </c>
      <c r="CI50" s="87">
        <v>1</v>
      </c>
      <c r="CJ50" s="87">
        <v>1</v>
      </c>
      <c r="CK50" s="87">
        <v>1</v>
      </c>
      <c r="CL50" s="87">
        <v>1</v>
      </c>
      <c r="CM50" s="92">
        <v>9</v>
      </c>
      <c r="CN50" s="76">
        <v>4</v>
      </c>
      <c r="CO50" s="87">
        <v>15</v>
      </c>
      <c r="CP50" s="87">
        <v>114</v>
      </c>
      <c r="CQ50" s="87">
        <v>137</v>
      </c>
      <c r="CR50" s="73">
        <f>((CI$10*SUM(CI50:CL50))+((CM50*CM$10+CN50*CN$10+CO50*CO$10+CP50*CP$10+CQ50*CQ$10)/$E50))/2</f>
        <v>9.1397849462365599</v>
      </c>
      <c r="CS50" s="87">
        <v>1</v>
      </c>
      <c r="CT50" s="87">
        <v>1</v>
      </c>
      <c r="CU50" s="87">
        <v>1</v>
      </c>
      <c r="CV50" s="87">
        <v>1</v>
      </c>
      <c r="CW50" s="87">
        <v>1</v>
      </c>
      <c r="CX50" s="87"/>
      <c r="CY50" s="87">
        <v>1</v>
      </c>
      <c r="CZ50" s="76">
        <v>2</v>
      </c>
      <c r="DA50" s="87">
        <v>1</v>
      </c>
      <c r="DB50" s="87">
        <v>14</v>
      </c>
      <c r="DC50" s="87">
        <v>66</v>
      </c>
      <c r="DD50" s="87">
        <v>196</v>
      </c>
      <c r="DE50" s="73">
        <f>((CS$10*SUM(CS50:CY50))+((CZ50*CZ$10+DA50*DA$10+DB50*DB$10+DC50*DC$10+DD50*DD$10)/$E50))/2</f>
        <v>8.8008458781362009</v>
      </c>
      <c r="DF50" s="87">
        <v>1</v>
      </c>
      <c r="DG50" s="87">
        <v>1</v>
      </c>
      <c r="DH50" s="87">
        <v>1</v>
      </c>
      <c r="DI50" s="87">
        <v>1</v>
      </c>
      <c r="DJ50" s="87">
        <v>1</v>
      </c>
      <c r="DK50" s="87"/>
      <c r="DL50" s="76">
        <v>1</v>
      </c>
      <c r="DM50" s="87">
        <v>2</v>
      </c>
      <c r="DN50" s="87">
        <v>3</v>
      </c>
      <c r="DO50" s="87">
        <v>9</v>
      </c>
      <c r="DP50" s="87">
        <v>98</v>
      </c>
      <c r="DQ50" s="87">
        <v>166</v>
      </c>
      <c r="DR50" s="73">
        <f>((DF$10*SUM(DF50:DK50))+((DM50*DM$10+DN50*DN$10+DO50*DO$10+DP50*DP$10+DQ50*DQ$10)/$E50))/2</f>
        <v>8.5487007168458788</v>
      </c>
      <c r="DS50" s="87">
        <v>1</v>
      </c>
      <c r="DT50" s="87">
        <v>1</v>
      </c>
      <c r="DU50" s="87"/>
      <c r="DV50" s="87"/>
      <c r="DW50" s="76">
        <v>5</v>
      </c>
      <c r="DX50" s="87">
        <v>3</v>
      </c>
      <c r="DY50" s="87">
        <v>146</v>
      </c>
      <c r="DZ50" s="87">
        <v>125</v>
      </c>
      <c r="EA50" s="87"/>
      <c r="EB50" s="73">
        <f>((DS$10*SUM(DS50:DV50))+((DW50*DW$10+DX50*DX$10+DY50*DY$10+DZ50*DZ$10+EA50*EA$10)/$E50))/2</f>
        <v>5.5017921146953404</v>
      </c>
      <c r="EC50" s="87">
        <v>1</v>
      </c>
      <c r="ED50" s="87"/>
      <c r="EE50" s="87"/>
      <c r="EF50" s="87"/>
      <c r="EG50" s="87"/>
      <c r="EH50" s="87">
        <v>1</v>
      </c>
      <c r="EI50" s="87">
        <v>1</v>
      </c>
      <c r="EJ50" s="87">
        <v>1</v>
      </c>
      <c r="EK50" s="76">
        <v>26</v>
      </c>
      <c r="EL50" s="87">
        <v>10</v>
      </c>
      <c r="EM50" s="87">
        <v>27</v>
      </c>
      <c r="EN50" s="87">
        <v>75</v>
      </c>
      <c r="EO50" s="87">
        <v>124</v>
      </c>
      <c r="EP50" s="73">
        <f>((EC$10*SUM(EC50:EJ50))+((EK50*EK$10+EL50*EL$10+EM50*EM$10+EN50*EN$10+EO50*EO$10)/$E50))/2</f>
        <v>6.0170250896057347</v>
      </c>
      <c r="EQ50" s="30">
        <f>(BS50+CH50+CR50+DE50+DR50+EB50+EP50)/7</f>
        <v>7.3461717869943675</v>
      </c>
      <c r="ER50" s="87"/>
      <c r="ES50" s="87">
        <v>3</v>
      </c>
      <c r="ET50" s="87">
        <v>59</v>
      </c>
      <c r="EU50" s="88">
        <v>217</v>
      </c>
      <c r="EV50" s="73">
        <f>(ER50*ER$10+ES50*ES$10+ET50*ET$10+EU50*EU$10)/$E50</f>
        <v>9.4175627240143367</v>
      </c>
      <c r="EW50" s="74">
        <f>(SUM(ES50:EU50)/$E50)</f>
        <v>1</v>
      </c>
      <c r="EX50" s="87"/>
      <c r="EY50" s="87">
        <v>2</v>
      </c>
      <c r="EZ50" s="87">
        <v>39</v>
      </c>
      <c r="FA50" s="87">
        <v>238</v>
      </c>
      <c r="FB50" s="73">
        <f>(EX50*EX$10+EY50*EY$10+EZ50*EZ$10+FA50*FA$10)/$E50</f>
        <v>9.6146953405017914</v>
      </c>
      <c r="FC50" s="74">
        <f>(SUM(EY50:FA50)/$E50)</f>
        <v>1</v>
      </c>
      <c r="FD50" s="30">
        <f>(EV50+FB50)/2</f>
        <v>9.5161290322580641</v>
      </c>
      <c r="FE50" s="75">
        <f>(SUM(ES50:EU50)+SUM(EY50:FA50))/($E50*2)</f>
        <v>1</v>
      </c>
      <c r="FF50" s="86">
        <v>2</v>
      </c>
      <c r="FG50" s="87">
        <v>6</v>
      </c>
      <c r="FH50" s="87">
        <v>76</v>
      </c>
      <c r="FI50" s="88">
        <v>195</v>
      </c>
      <c r="FJ50" s="73">
        <f>(FF50*FF$10+FG50*FG$10+FH50*FH$10+FI50*FI$10)/$E50</f>
        <v>9.1397849462365599</v>
      </c>
      <c r="FK50" s="74">
        <f>(SUM(FG50:FI50)/$E50)</f>
        <v>0.99283154121863804</v>
      </c>
      <c r="FL50" s="87"/>
      <c r="FM50" s="87">
        <v>1</v>
      </c>
      <c r="FN50" s="87">
        <v>49</v>
      </c>
      <c r="FO50" s="87">
        <v>229</v>
      </c>
      <c r="FP50" s="73">
        <f>(FL50*FL$10+FM50*FM$10+FN50*FN$10+FO50*FO$10)/$E50</f>
        <v>9.543010752688172</v>
      </c>
      <c r="FQ50" s="74">
        <f>(SUM(FM50:FO50)/$E50)</f>
        <v>1</v>
      </c>
      <c r="FR50" s="87"/>
      <c r="FS50" s="87"/>
      <c r="FT50" s="87">
        <v>27</v>
      </c>
      <c r="FU50" s="87">
        <v>252</v>
      </c>
      <c r="FV50" s="73">
        <f>(FR50*FR$10+FS50*FS$10+FT50*FT$10+FU50*FU$10)/$E50</f>
        <v>9.758064516129032</v>
      </c>
      <c r="FW50" s="74">
        <f>(SUM(FS50:FU50)/$E50)</f>
        <v>1</v>
      </c>
      <c r="FX50" s="30">
        <f>(FJ50+FP50+FV50)/3</f>
        <v>9.4802867383512552</v>
      </c>
      <c r="FY50" s="75">
        <f>(SUM(FG50:FI50)+SUM(FM50:FO50)+SUM(FS50:FU50))/($E50*3)</f>
        <v>0.99761051373954601</v>
      </c>
    </row>
    <row r="51" spans="1:181" ht="51">
      <c r="A51" s="15">
        <v>39</v>
      </c>
      <c r="B51" s="87">
        <v>145</v>
      </c>
      <c r="C51" s="70" t="s">
        <v>172</v>
      </c>
      <c r="D51" s="87">
        <v>4820</v>
      </c>
      <c r="E51" s="87">
        <v>687</v>
      </c>
      <c r="F51" s="87">
        <v>1</v>
      </c>
      <c r="G51" s="87">
        <v>1</v>
      </c>
      <c r="H51" s="87">
        <v>1</v>
      </c>
      <c r="I51" s="87">
        <v>1</v>
      </c>
      <c r="J51" s="87">
        <v>1</v>
      </c>
      <c r="K51" s="87">
        <v>1</v>
      </c>
      <c r="L51" s="87">
        <v>1</v>
      </c>
      <c r="M51" s="87"/>
      <c r="N51" s="87"/>
      <c r="O51" s="87"/>
      <c r="P51" s="87">
        <v>160</v>
      </c>
      <c r="Q51" s="87">
        <v>527</v>
      </c>
      <c r="R51" s="71">
        <f>((F$10*SUM(F51:L51))+((M51*M$10+N51*N$10+O51*O$10+P51*P$10+Q51*Q$10)/$E51))/2</f>
        <v>9.6788791848617173</v>
      </c>
      <c r="S51" s="87">
        <v>1</v>
      </c>
      <c r="T51" s="87">
        <v>1</v>
      </c>
      <c r="U51" s="87">
        <v>1</v>
      </c>
      <c r="V51" s="87">
        <v>1</v>
      </c>
      <c r="W51" s="87">
        <v>1</v>
      </c>
      <c r="X51" s="87">
        <v>1</v>
      </c>
      <c r="Y51" s="87">
        <v>1</v>
      </c>
      <c r="Z51" s="87">
        <v>1</v>
      </c>
      <c r="AA51" s="87">
        <v>1</v>
      </c>
      <c r="AB51" s="87">
        <v>1</v>
      </c>
      <c r="AC51" s="87"/>
      <c r="AD51" s="87"/>
      <c r="AE51" s="87"/>
      <c r="AF51" s="87">
        <v>143</v>
      </c>
      <c r="AG51" s="87">
        <v>544</v>
      </c>
      <c r="AH51" s="72">
        <f>((S$10*SUM(S51:AB51))+((AC51*AC$10+AD51*AD$10+AE51*AE$10+AF51*AF$10+AG51*AG$10)/$E51))/2</f>
        <v>9.7398107714701609</v>
      </c>
      <c r="AI51" s="87">
        <v>1</v>
      </c>
      <c r="AJ51" s="87">
        <v>1</v>
      </c>
      <c r="AK51" s="87">
        <v>1</v>
      </c>
      <c r="AL51" s="87">
        <v>1</v>
      </c>
      <c r="AM51" s="87"/>
      <c r="AN51" s="87"/>
      <c r="AO51" s="87">
        <v>92</v>
      </c>
      <c r="AP51" s="87">
        <v>152</v>
      </c>
      <c r="AQ51" s="88">
        <v>443</v>
      </c>
      <c r="AR51" s="73">
        <f>((AI$10*SUM(AI51:AL51))+((AM51*AM$10+AN51*AN$10+AO51*AO$10+AP51*AP$10+AQ51*AQ$10)/$E51))/2</f>
        <v>9.3886462882096069</v>
      </c>
      <c r="AS51" s="87">
        <v>1</v>
      </c>
      <c r="AT51" s="87"/>
      <c r="AU51" s="87"/>
      <c r="AV51" s="87"/>
      <c r="AW51" s="87"/>
      <c r="AX51" s="87"/>
      <c r="AY51" s="87">
        <v>86</v>
      </c>
      <c r="AZ51" s="87">
        <v>601</v>
      </c>
      <c r="BA51" s="87"/>
      <c r="BB51" s="73">
        <f>((AS$10*SUM(AS51:AV51))+((AW51*AW$10+AX51*AX$10+AY51*AY$10+AZ51*AZ$10+BA51*BA$10)/$E51))/2</f>
        <v>4.843522561863173</v>
      </c>
      <c r="BC51" s="30">
        <f>(R51+AH51+AR51+BB51)/4</f>
        <v>8.4127147016011641</v>
      </c>
      <c r="BD51" s="87"/>
      <c r="BE51" s="87"/>
      <c r="BF51" s="87">
        <v>1</v>
      </c>
      <c r="BG51" s="87"/>
      <c r="BH51" s="87">
        <v>1</v>
      </c>
      <c r="BI51" s="87"/>
      <c r="BJ51" s="87">
        <v>1</v>
      </c>
      <c r="BK51" s="87"/>
      <c r="BL51" s="87"/>
      <c r="BM51" s="87">
        <v>1</v>
      </c>
      <c r="BN51" s="87"/>
      <c r="BO51" s="87"/>
      <c r="BP51" s="87"/>
      <c r="BQ51" s="87">
        <v>204</v>
      </c>
      <c r="BR51" s="87">
        <v>483</v>
      </c>
      <c r="BS51" s="73">
        <f>((BD$10*SUM(BD51:BM51))+((BN51*BN$10+BO51*BO$10+BP51*BP$10+BQ51*BQ$10+BR51*BR$10)/$E51))/2</f>
        <v>6.6288209606986896</v>
      </c>
      <c r="BT51" s="87">
        <v>1</v>
      </c>
      <c r="BU51" s="87">
        <v>1</v>
      </c>
      <c r="BV51" s="87">
        <v>1</v>
      </c>
      <c r="BW51" s="87">
        <v>1</v>
      </c>
      <c r="BX51" s="87"/>
      <c r="BY51" s="87"/>
      <c r="BZ51" s="87">
        <v>1</v>
      </c>
      <c r="CA51" s="87"/>
      <c r="CB51" s="87"/>
      <c r="CC51" s="87">
        <v>92</v>
      </c>
      <c r="CD51" s="87">
        <v>394</v>
      </c>
      <c r="CE51" s="89">
        <v>201</v>
      </c>
      <c r="CF51" s="87"/>
      <c r="CG51" s="87">
        <v>687</v>
      </c>
      <c r="CH51" s="72">
        <f>((BT$10*SUM(BT51:BZ51))+((CB$10*CB51+CC51*CC$10+CD51*CD$10+CE51*CE$10+CF51*CF$10+CG51*CG$10)/(2*$E51)))/2</f>
        <v>6.2578602620087338</v>
      </c>
      <c r="CI51" s="87">
        <v>1</v>
      </c>
      <c r="CJ51" s="87"/>
      <c r="CK51" s="87">
        <v>1</v>
      </c>
      <c r="CL51" s="87">
        <v>1</v>
      </c>
      <c r="CM51" s="87"/>
      <c r="CN51" s="87"/>
      <c r="CO51" s="87"/>
      <c r="CP51" s="87">
        <v>122</v>
      </c>
      <c r="CQ51" s="87">
        <v>565</v>
      </c>
      <c r="CR51" s="73">
        <f>((CI$10*SUM(CI51:CL51))+((CM51*CM$10+CN51*CN$10+CO51*CO$10+CP51*CP$10+CQ51*CQ$10)/$E51))/2</f>
        <v>8.528020378457061</v>
      </c>
      <c r="CS51" s="87">
        <v>1</v>
      </c>
      <c r="CT51" s="87">
        <v>1</v>
      </c>
      <c r="CU51" s="87">
        <v>1</v>
      </c>
      <c r="CV51" s="87">
        <v>1</v>
      </c>
      <c r="CW51" s="87">
        <v>1</v>
      </c>
      <c r="CX51" s="87">
        <v>1</v>
      </c>
      <c r="CY51" s="87">
        <v>1</v>
      </c>
      <c r="CZ51" s="87"/>
      <c r="DA51" s="87"/>
      <c r="DB51" s="87"/>
      <c r="DC51" s="87"/>
      <c r="DD51" s="87">
        <v>687</v>
      </c>
      <c r="DE51" s="73">
        <f>((CS$10*SUM(CS51:CY51))+((CZ51*CZ$10+DA51*DA$10+DB51*DB$10+DC51*DC$10+DD51*DD$10)/$E51))/2</f>
        <v>9.9979999999999993</v>
      </c>
      <c r="DF51" s="87">
        <v>1</v>
      </c>
      <c r="DG51" s="87">
        <v>1</v>
      </c>
      <c r="DH51" s="87">
        <v>1</v>
      </c>
      <c r="DI51" s="87">
        <v>1</v>
      </c>
      <c r="DJ51" s="87">
        <v>1</v>
      </c>
      <c r="DK51" s="87">
        <v>1</v>
      </c>
      <c r="DL51" s="87"/>
      <c r="DM51" s="87"/>
      <c r="DN51" s="87"/>
      <c r="DO51" s="87"/>
      <c r="DP51" s="87">
        <v>63</v>
      </c>
      <c r="DQ51" s="87">
        <v>624</v>
      </c>
      <c r="DR51" s="73">
        <f>((DF$10*SUM(DF51:DK51))+((DM51*DM$10+DN51*DN$10+DO51*DO$10+DP51*DP$10+DQ51*DQ$10)/$E51))/2</f>
        <v>9.880371179039301</v>
      </c>
      <c r="DS51" s="87"/>
      <c r="DT51" s="87">
        <v>1</v>
      </c>
      <c r="DU51" s="87"/>
      <c r="DV51" s="87">
        <v>1</v>
      </c>
      <c r="DW51" s="87"/>
      <c r="DX51" s="87"/>
      <c r="DY51" s="87">
        <v>298</v>
      </c>
      <c r="DZ51" s="87">
        <v>389</v>
      </c>
      <c r="EA51" s="87"/>
      <c r="EB51" s="73">
        <f>((DS$10*SUM(DS51:DV51))+((DW51*DW$10+DX51*DX$10+DY51*DY$10+DZ51*DZ$10+EA51*EA$10)/$E51))/2</f>
        <v>5.7077874818049494</v>
      </c>
      <c r="EC51" s="87">
        <v>1</v>
      </c>
      <c r="ED51" s="87"/>
      <c r="EE51" s="87"/>
      <c r="EF51" s="87"/>
      <c r="EG51" s="87"/>
      <c r="EH51" s="87">
        <v>1</v>
      </c>
      <c r="EI51" s="87">
        <v>1</v>
      </c>
      <c r="EJ51" s="87">
        <v>1</v>
      </c>
      <c r="EK51" s="87"/>
      <c r="EL51" s="87"/>
      <c r="EM51" s="87"/>
      <c r="EN51" s="87"/>
      <c r="EO51" s="87">
        <v>687</v>
      </c>
      <c r="EP51" s="73">
        <f>((EC$10*SUM(EC51:EJ51))+((EK51*EK$10+EL51*EL$10+EM51*EM$10+EN51*EN$10+EO51*EO$10)/$E51))/2</f>
        <v>7.5</v>
      </c>
      <c r="EQ51" s="30">
        <f>(BS51+CH51+CR51+DE51+DR51+EB51+EP51)/7</f>
        <v>7.7858371802869621</v>
      </c>
      <c r="ER51" s="87"/>
      <c r="ES51" s="87">
        <v>27</v>
      </c>
      <c r="ET51" s="87">
        <v>172</v>
      </c>
      <c r="EU51" s="88">
        <v>488</v>
      </c>
      <c r="EV51" s="73">
        <f>(ER51*ER$10+ES51*ES$10+ET51*ET$10+EU51*EU$10)/$E51</f>
        <v>9.1775836972343523</v>
      </c>
      <c r="EW51" s="74">
        <f>(SUM(ES51:EU51)/$E51)</f>
        <v>1</v>
      </c>
      <c r="EX51" s="87"/>
      <c r="EY51" s="87">
        <v>36</v>
      </c>
      <c r="EZ51" s="87">
        <v>205</v>
      </c>
      <c r="FA51" s="87">
        <v>446</v>
      </c>
      <c r="FB51" s="73">
        <f>(EX51*EX$10+EY51*EY$10+EZ51*EZ$10+FA51*FA$10)/$E51</f>
        <v>8.9919941775836971</v>
      </c>
      <c r="FC51" s="74">
        <f>(SUM(EY51:FA51)/$E51)</f>
        <v>1</v>
      </c>
      <c r="FD51" s="30">
        <f>(EV51+FB51)/2</f>
        <v>9.0847889374090247</v>
      </c>
      <c r="FE51" s="75">
        <f>(SUM(ES51:EU51)+SUM(EY51:FA51))/($E51*2)</f>
        <v>1</v>
      </c>
      <c r="FF51" s="87"/>
      <c r="FG51" s="87">
        <v>312</v>
      </c>
      <c r="FH51" s="87">
        <v>197</v>
      </c>
      <c r="FI51" s="88">
        <v>178</v>
      </c>
      <c r="FJ51" s="73">
        <f>(FF51*FF$10+FG51*FG$10+FH51*FH$10+FI51*FI$10)/$E51</f>
        <v>7.012372634643377</v>
      </c>
      <c r="FK51" s="74">
        <f>(SUM(FG51:FI51)/$E51)</f>
        <v>1</v>
      </c>
      <c r="FL51" s="87"/>
      <c r="FM51" s="87"/>
      <c r="FN51" s="87">
        <v>49</v>
      </c>
      <c r="FO51" s="87">
        <v>638</v>
      </c>
      <c r="FP51" s="73">
        <f>(FL51*FL$10+FM51*FM$10+FN51*FN$10+FO51*FO$10)/$E51</f>
        <v>9.8216885007278023</v>
      </c>
      <c r="FQ51" s="74">
        <f>(SUM(FM51:FO51)/$E51)</f>
        <v>1</v>
      </c>
      <c r="FR51" s="87"/>
      <c r="FS51" s="87"/>
      <c r="FT51" s="87"/>
      <c r="FU51" s="87">
        <v>687</v>
      </c>
      <c r="FV51" s="73">
        <f>(FR51*FR$10+FS51*FS$10+FT51*FT$10+FU51*FU$10)/$E51</f>
        <v>10</v>
      </c>
      <c r="FW51" s="74">
        <f>(SUM(FS51:FU51)/$E51)</f>
        <v>1</v>
      </c>
      <c r="FX51" s="30">
        <f>(FJ51+FP51+FV51)/3</f>
        <v>8.944687045123727</v>
      </c>
      <c r="FY51" s="75">
        <f>(SUM(FG51:FI51)+SUM(FM51:FO51)+SUM(FS51:FU51))/($E51*3)</f>
        <v>1</v>
      </c>
    </row>
    <row r="52" spans="1:181" ht="51">
      <c r="A52" s="15">
        <v>40</v>
      </c>
      <c r="B52" s="87">
        <v>147</v>
      </c>
      <c r="C52" s="70" t="s">
        <v>173</v>
      </c>
      <c r="D52" s="87">
        <v>1897</v>
      </c>
      <c r="E52" s="87">
        <v>215</v>
      </c>
      <c r="F52" s="87">
        <v>1</v>
      </c>
      <c r="G52" s="87">
        <v>1</v>
      </c>
      <c r="H52" s="87">
        <v>1</v>
      </c>
      <c r="I52" s="87">
        <v>1</v>
      </c>
      <c r="J52" s="87">
        <v>1</v>
      </c>
      <c r="K52" s="87">
        <v>1</v>
      </c>
      <c r="L52" s="87">
        <v>1</v>
      </c>
      <c r="M52" s="87"/>
      <c r="N52" s="87"/>
      <c r="O52" s="87"/>
      <c r="P52" s="87"/>
      <c r="Q52" s="87">
        <v>215</v>
      </c>
      <c r="R52" s="71">
        <f>((F$10*SUM(F52:L52))+((M52*M$10+N52*N$10+O52*O$10+P52*P$10+Q52*Q$10)/$E52))/2</f>
        <v>9.9699999999999989</v>
      </c>
      <c r="S52" s="87">
        <v>1</v>
      </c>
      <c r="T52" s="87">
        <v>1</v>
      </c>
      <c r="U52" s="87">
        <v>1</v>
      </c>
      <c r="V52" s="87">
        <v>1</v>
      </c>
      <c r="W52" s="87">
        <v>1</v>
      </c>
      <c r="X52" s="87">
        <v>1</v>
      </c>
      <c r="Y52" s="87">
        <v>1</v>
      </c>
      <c r="Z52" s="87"/>
      <c r="AA52" s="87">
        <v>1</v>
      </c>
      <c r="AB52" s="87">
        <v>1</v>
      </c>
      <c r="AC52" s="87"/>
      <c r="AD52" s="87"/>
      <c r="AE52" s="87"/>
      <c r="AF52" s="87"/>
      <c r="AG52" s="87">
        <v>215</v>
      </c>
      <c r="AH52" s="72">
        <f>((S$10*SUM(S52:AB52))+((AC52*AC$10+AD52*AD$10+AE52*AE$10+AF52*AF$10+AG52*AG$10)/$E52))/2</f>
        <v>9.5</v>
      </c>
      <c r="AI52" s="87">
        <v>1</v>
      </c>
      <c r="AJ52" s="87">
        <v>1</v>
      </c>
      <c r="AK52" s="87"/>
      <c r="AL52" s="87">
        <v>1</v>
      </c>
      <c r="AM52" s="87"/>
      <c r="AN52" s="87"/>
      <c r="AO52" s="87"/>
      <c r="AP52" s="87">
        <v>215</v>
      </c>
      <c r="AQ52" s="87"/>
      <c r="AR52" s="73">
        <f>((AI$10*SUM(AI52:AL52))+((AM52*AM$10+AN52*AN$10+AO52*AO$10+AP52*AP$10+AQ52*AQ$10)/$E52))/2</f>
        <v>7.5</v>
      </c>
      <c r="AS52" s="87">
        <v>1</v>
      </c>
      <c r="AT52" s="87"/>
      <c r="AU52" s="87">
        <v>1</v>
      </c>
      <c r="AV52" s="87"/>
      <c r="AW52" s="87"/>
      <c r="AX52" s="87"/>
      <c r="AY52" s="87">
        <v>215</v>
      </c>
      <c r="AZ52" s="87"/>
      <c r="BA52" s="87"/>
      <c r="BB52" s="73">
        <f>((AS$10*SUM(AS52:AV52))+((AW52*AW$10+AX52*AX$10+AY52*AY$10+AZ52*AZ$10+BA52*BA$10)/$E52))/2</f>
        <v>5</v>
      </c>
      <c r="BC52" s="30">
        <f>(R52+AH52+AR52+BB52)/4</f>
        <v>7.9924999999999997</v>
      </c>
      <c r="BD52" s="87"/>
      <c r="BE52" s="87"/>
      <c r="BF52" s="87">
        <v>1</v>
      </c>
      <c r="BG52" s="87"/>
      <c r="BH52" s="87"/>
      <c r="BI52" s="87"/>
      <c r="BJ52" s="87"/>
      <c r="BK52" s="87"/>
      <c r="BL52" s="87"/>
      <c r="BM52" s="87"/>
      <c r="BN52" s="87"/>
      <c r="BO52" s="87">
        <v>215</v>
      </c>
      <c r="BP52" s="87"/>
      <c r="BQ52" s="87"/>
      <c r="BR52" s="87"/>
      <c r="BS52" s="73">
        <f>((BD$10*SUM(BD52:BM52))+((BN52*BN$10+BO52*BO$10+BP52*BP$10+BQ52*BQ$10+BR52*BR$10)/$E52))/2</f>
        <v>1.75</v>
      </c>
      <c r="BT52" s="87">
        <v>1</v>
      </c>
      <c r="BU52" s="87"/>
      <c r="BV52" s="87">
        <v>1</v>
      </c>
      <c r="BW52" s="87">
        <v>1</v>
      </c>
      <c r="BX52" s="87"/>
      <c r="BY52" s="87"/>
      <c r="BZ52" s="87">
        <v>1</v>
      </c>
      <c r="CA52" s="87">
        <v>215</v>
      </c>
      <c r="CB52" s="87"/>
      <c r="CC52" s="87"/>
      <c r="CD52" s="87"/>
      <c r="CE52" s="87"/>
      <c r="CF52" s="87">
        <v>215</v>
      </c>
      <c r="CG52" s="87"/>
      <c r="CH52" s="72">
        <f>((BT$10*SUM(BT52:BZ52))+((CB$10*CB52+CC52*CC$10+CD52*CD$10+CE52*CE$10+CF52*CF$10+CG52*CG$10)/(2*$E52)))/2</f>
        <v>2.86</v>
      </c>
      <c r="CI52" s="87">
        <v>1</v>
      </c>
      <c r="CJ52" s="87"/>
      <c r="CK52" s="87"/>
      <c r="CL52" s="87"/>
      <c r="CM52" s="87">
        <v>215</v>
      </c>
      <c r="CN52" s="87"/>
      <c r="CO52" s="87"/>
      <c r="CP52" s="87"/>
      <c r="CQ52" s="87"/>
      <c r="CR52" s="73">
        <f>((CI$10*SUM(CI52:CL52))+((CM52*CM$10+CN52*CN$10+CO52*CO$10+CP52*CP$10+CQ52*CQ$10)/$E52))/2</f>
        <v>1.25</v>
      </c>
      <c r="CS52" s="87">
        <v>1</v>
      </c>
      <c r="CT52" s="87"/>
      <c r="CU52" s="87">
        <v>1</v>
      </c>
      <c r="CV52" s="87">
        <v>1</v>
      </c>
      <c r="CW52" s="87"/>
      <c r="CX52" s="87">
        <v>1</v>
      </c>
      <c r="CY52" s="87"/>
      <c r="CZ52" s="87"/>
      <c r="DA52" s="87"/>
      <c r="DB52" s="87"/>
      <c r="DC52" s="87"/>
      <c r="DD52" s="87">
        <v>215</v>
      </c>
      <c r="DE52" s="73">
        <f>((CS$10*SUM(CS52:CY52))+((CZ52*CZ$10+DA52*DA$10+DB52*DB$10+DC52*DC$10+DD52*DD$10)/$E52))/2</f>
        <v>7.8559999999999999</v>
      </c>
      <c r="DF52" s="87">
        <v>1</v>
      </c>
      <c r="DG52" s="87">
        <v>1</v>
      </c>
      <c r="DH52" s="87">
        <v>1</v>
      </c>
      <c r="DI52" s="87">
        <v>1</v>
      </c>
      <c r="DJ52" s="87">
        <v>1</v>
      </c>
      <c r="DK52" s="87">
        <v>1</v>
      </c>
      <c r="DL52" s="87"/>
      <c r="DM52" s="87"/>
      <c r="DN52" s="87"/>
      <c r="DO52" s="87"/>
      <c r="DP52" s="87"/>
      <c r="DQ52" s="87">
        <v>215</v>
      </c>
      <c r="DR52" s="73">
        <f>((DF$10*SUM(DF52:DK52))+((DM52*DM$10+DN52*DN$10+DO52*DO$10+DP52*DP$10+DQ52*DQ$10)/$E52))/2</f>
        <v>9.995000000000001</v>
      </c>
      <c r="DS52" s="87"/>
      <c r="DT52" s="87">
        <v>1</v>
      </c>
      <c r="DU52" s="87"/>
      <c r="DV52" s="87"/>
      <c r="DW52" s="87"/>
      <c r="DX52" s="87"/>
      <c r="DY52" s="87">
        <v>215</v>
      </c>
      <c r="DZ52" s="87"/>
      <c r="EA52" s="87"/>
      <c r="EB52" s="73">
        <f>((DS$10*SUM(DS52:DV52))+((DW52*DW$10+DX52*DX$10+DY52*DY$10+DZ52*DZ$10+EA52*EA$10)/$E52))/2</f>
        <v>3.75</v>
      </c>
      <c r="EC52" s="87">
        <v>1</v>
      </c>
      <c r="ED52" s="87"/>
      <c r="EE52" s="87"/>
      <c r="EF52" s="87"/>
      <c r="EG52" s="87"/>
      <c r="EH52" s="87">
        <v>1</v>
      </c>
      <c r="EI52" s="87"/>
      <c r="EJ52" s="87"/>
      <c r="EK52" s="87"/>
      <c r="EL52" s="87"/>
      <c r="EM52" s="87">
        <v>215</v>
      </c>
      <c r="EN52" s="87"/>
      <c r="EO52" s="87"/>
      <c r="EP52" s="73">
        <f>((EC$10*SUM(EC52:EJ52))+((EK52*EK$10+EL52*EL$10+EM52*EM$10+EN52*EN$10+EO52*EO$10)/$E52))/2</f>
        <v>3.75</v>
      </c>
      <c r="EQ52" s="30">
        <f>(BS52+CH52+CR52+DE52+DR52+EB52+EP52)/7</f>
        <v>4.4587142857142856</v>
      </c>
      <c r="ER52" s="87"/>
      <c r="ES52" s="87"/>
      <c r="ET52" s="87"/>
      <c r="EU52" s="87">
        <v>215</v>
      </c>
      <c r="EV52" s="73">
        <f>(ER52*ER$10+ES52*ES$10+ET52*ET$10+EU52*EU$10)/$E52</f>
        <v>10</v>
      </c>
      <c r="EW52" s="74">
        <f>(SUM(ES52:EU52)/$E52)</f>
        <v>1</v>
      </c>
      <c r="EX52" s="87"/>
      <c r="EY52" s="87"/>
      <c r="EZ52" s="87"/>
      <c r="FA52" s="87">
        <v>215</v>
      </c>
      <c r="FB52" s="73">
        <f>(EX52*EX$10+EY52*EY$10+EZ52*EZ$10+FA52*FA$10)/$E52</f>
        <v>10</v>
      </c>
      <c r="FC52" s="74">
        <f>(SUM(EY52:FA52)/$E52)</f>
        <v>1</v>
      </c>
      <c r="FD52" s="30">
        <f>(EV52+FB52)/2</f>
        <v>10</v>
      </c>
      <c r="FE52" s="75">
        <f>(SUM(ES52:EU52)+SUM(EY52:FA52))/($E52*2)</f>
        <v>1</v>
      </c>
      <c r="FF52" s="87"/>
      <c r="FG52" s="87"/>
      <c r="FH52" s="87">
        <v>215</v>
      </c>
      <c r="FI52" s="87"/>
      <c r="FJ52" s="73">
        <f>(FF52*FF$10+FG52*FG$10+FH52*FH$10+FI52*FI$10)/$E52</f>
        <v>7.5</v>
      </c>
      <c r="FK52" s="74">
        <f>(SUM(FG52:FI52)/$E52)</f>
        <v>1</v>
      </c>
      <c r="FL52" s="87"/>
      <c r="FM52" s="87"/>
      <c r="FN52" s="87"/>
      <c r="FO52" s="87">
        <v>215</v>
      </c>
      <c r="FP52" s="73">
        <f>(FL52*FL$10+FM52*FM$10+FN52*FN$10+FO52*FO$10)/$E52</f>
        <v>10</v>
      </c>
      <c r="FQ52" s="74">
        <f>(SUM(FM52:FO52)/$E52)</f>
        <v>1</v>
      </c>
      <c r="FR52" s="87"/>
      <c r="FS52" s="87"/>
      <c r="FT52" s="87"/>
      <c r="FU52" s="87">
        <v>215</v>
      </c>
      <c r="FV52" s="73">
        <f>(FR52*FR$10+FS52*FS$10+FT52*FT$10+FU52*FU$10)/$E52</f>
        <v>10</v>
      </c>
      <c r="FW52" s="74">
        <f>(SUM(FS52:FU52)/$E52)</f>
        <v>1</v>
      </c>
      <c r="FX52" s="30">
        <f>(FJ52+FP52+FV52)/3</f>
        <v>9.1666666666666661</v>
      </c>
      <c r="FY52" s="75">
        <f>(SUM(FG52:FI52)+SUM(FM52:FO52)+SUM(FS52:FU52))/($E52*3)</f>
        <v>1</v>
      </c>
    </row>
    <row r="53" spans="1:181" ht="63.75">
      <c r="A53" s="15">
        <v>41</v>
      </c>
      <c r="B53" s="87">
        <v>148</v>
      </c>
      <c r="C53" s="70" t="s">
        <v>174</v>
      </c>
      <c r="D53" s="87">
        <v>4033</v>
      </c>
      <c r="E53" s="87">
        <v>508</v>
      </c>
      <c r="F53" s="87">
        <v>1</v>
      </c>
      <c r="G53" s="87">
        <v>1</v>
      </c>
      <c r="H53" s="87">
        <v>1</v>
      </c>
      <c r="I53" s="87">
        <v>1</v>
      </c>
      <c r="J53" s="87">
        <v>1</v>
      </c>
      <c r="K53" s="87">
        <v>1</v>
      </c>
      <c r="L53" s="87">
        <v>1</v>
      </c>
      <c r="M53" s="87"/>
      <c r="N53" s="87"/>
      <c r="O53" s="87">
        <v>31</v>
      </c>
      <c r="P53" s="87">
        <v>82</v>
      </c>
      <c r="Q53" s="86">
        <v>395</v>
      </c>
      <c r="R53" s="71">
        <f>((F$10*SUM(F53:L53))+((M53*M$10+N53*N$10+O53*O$10+P53*P$10+Q53*Q$10)/$E53))/2</f>
        <v>9.6156692913385822</v>
      </c>
      <c r="S53" s="87">
        <v>1</v>
      </c>
      <c r="T53" s="87">
        <v>1</v>
      </c>
      <c r="U53" s="87">
        <v>1</v>
      </c>
      <c r="V53" s="87">
        <v>1</v>
      </c>
      <c r="W53" s="87">
        <v>1</v>
      </c>
      <c r="X53" s="87">
        <v>1</v>
      </c>
      <c r="Y53" s="87">
        <v>1</v>
      </c>
      <c r="Z53" s="87">
        <v>1</v>
      </c>
      <c r="AA53" s="87">
        <v>1</v>
      </c>
      <c r="AB53" s="87">
        <v>1</v>
      </c>
      <c r="AC53" s="87"/>
      <c r="AD53" s="87"/>
      <c r="AE53" s="87"/>
      <c r="AF53" s="87">
        <v>46</v>
      </c>
      <c r="AG53" s="89">
        <v>462</v>
      </c>
      <c r="AH53" s="72">
        <f>((S$10*SUM(S53:AB53))+((AC53*AC$10+AD53*AD$10+AE53*AE$10+AF53*AF$10+AG53*AG$10)/$E53))/2</f>
        <v>9.8868110236220481</v>
      </c>
      <c r="AI53" s="87">
        <v>1</v>
      </c>
      <c r="AJ53" s="87">
        <v>1</v>
      </c>
      <c r="AK53" s="87"/>
      <c r="AL53" s="87"/>
      <c r="AM53" s="87"/>
      <c r="AN53" s="87">
        <v>5</v>
      </c>
      <c r="AO53" s="87">
        <v>128</v>
      </c>
      <c r="AP53" s="87">
        <v>255</v>
      </c>
      <c r="AQ53" s="88">
        <v>120</v>
      </c>
      <c r="AR53" s="73">
        <f>((AI$10*SUM(AI53:AL53))+((AM53*AM$10+AN53*AN$10+AO53*AO$10+AP53*AP$10+AQ53*AQ$10)/$E53))/2</f>
        <v>6.2057086614173222</v>
      </c>
      <c r="AS53" s="87"/>
      <c r="AT53" s="87"/>
      <c r="AU53" s="87"/>
      <c r="AV53" s="87"/>
      <c r="AW53" s="87">
        <v>508</v>
      </c>
      <c r="AX53" s="87"/>
      <c r="AY53" s="87"/>
      <c r="AZ53" s="87"/>
      <c r="BA53" s="87"/>
      <c r="BB53" s="73">
        <f>((AS$10*SUM(AS53:AV53))+((AW53*AW$10+AX53*AX$10+AY53*AY$10+AZ53*AZ$10+BA53*BA$10)/$E53))/2</f>
        <v>0</v>
      </c>
      <c r="BC53" s="30">
        <f>(R53+AH53+AR53+BB53)/4</f>
        <v>6.4270472440944877</v>
      </c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>
        <v>508</v>
      </c>
      <c r="BP53" s="87"/>
      <c r="BQ53" s="87"/>
      <c r="BR53" s="87"/>
      <c r="BS53" s="73">
        <f>((BD$10*SUM(BD53:BM53))+((BN53*BN$10+BO53*BO$10+BP53*BP$10+BQ53*BQ$10+BR53*BR$10)/$E53))/2</f>
        <v>1.25</v>
      </c>
      <c r="BT53" s="87">
        <v>1</v>
      </c>
      <c r="BU53" s="87"/>
      <c r="BV53" s="87"/>
      <c r="BW53" s="87">
        <v>1</v>
      </c>
      <c r="BX53" s="87"/>
      <c r="BY53" s="87"/>
      <c r="BZ53" s="87">
        <v>1</v>
      </c>
      <c r="CA53" s="87"/>
      <c r="CB53" s="87">
        <v>497</v>
      </c>
      <c r="CC53" s="87"/>
      <c r="CD53" s="87">
        <v>11</v>
      </c>
      <c r="CE53" s="87"/>
      <c r="CF53" s="87">
        <v>508</v>
      </c>
      <c r="CG53" s="87"/>
      <c r="CH53" s="72">
        <f>((BT$10*SUM(BT53:BZ53))+((CB$10*CB53+CC53*CC$10+CD53*CD$10+CE53*CE$10+CF53*CF$10+CG53*CG$10)/(2*$E53)))/2</f>
        <v>2.7835334645669292</v>
      </c>
      <c r="CI53" s="87">
        <v>1</v>
      </c>
      <c r="CJ53" s="87"/>
      <c r="CK53" s="87">
        <v>1</v>
      </c>
      <c r="CL53" s="87">
        <v>1</v>
      </c>
      <c r="CM53" s="87"/>
      <c r="CN53" s="87"/>
      <c r="CO53" s="87"/>
      <c r="CP53" s="87"/>
      <c r="CQ53" s="87"/>
      <c r="CR53" s="73">
        <f>((CI$10*SUM(CI53:CL53))+((CM53*CM$10+CN53*CN$10+CO53*CO$10+CP53*CP$10+CQ53*CQ$10)/$E53))/2</f>
        <v>3.75</v>
      </c>
      <c r="CS53" s="87">
        <v>1</v>
      </c>
      <c r="CT53" s="87">
        <v>1</v>
      </c>
      <c r="CU53" s="87">
        <v>1</v>
      </c>
      <c r="CV53" s="87">
        <v>1</v>
      </c>
      <c r="CW53" s="87"/>
      <c r="CX53" s="87"/>
      <c r="CY53" s="87">
        <v>1</v>
      </c>
      <c r="CZ53" s="87"/>
      <c r="DA53" s="87"/>
      <c r="DB53" s="87"/>
      <c r="DC53" s="87"/>
      <c r="DD53" s="87">
        <v>509</v>
      </c>
      <c r="DE53" s="73">
        <f>((CS$10*SUM(CS53:CY53))+((CZ53*CZ$10+DA53*DA$10+DB53*DB$10+DC53*DC$10+DD53*DD$10)/$E53))/2</f>
        <v>8.5798425196850392</v>
      </c>
      <c r="DF53" s="87"/>
      <c r="DG53" s="87"/>
      <c r="DH53" s="87">
        <v>1</v>
      </c>
      <c r="DI53" s="87">
        <v>1</v>
      </c>
      <c r="DJ53" s="87"/>
      <c r="DK53" s="87">
        <v>1</v>
      </c>
      <c r="DL53" s="87"/>
      <c r="DM53" s="87"/>
      <c r="DN53" s="87"/>
      <c r="DO53" s="87"/>
      <c r="DP53" s="87"/>
      <c r="DQ53" s="87">
        <v>508</v>
      </c>
      <c r="DR53" s="73">
        <f>((DF$10*SUM(DF53:DK53))+((DM53*DM$10+DN53*DN$10+DO53*DO$10+DP53*DP$10+DQ53*DQ$10)/$E53))/2</f>
        <v>7.4975000000000005</v>
      </c>
      <c r="DS53" s="87">
        <v>1</v>
      </c>
      <c r="DT53" s="87"/>
      <c r="DU53" s="87"/>
      <c r="DV53" s="87"/>
      <c r="DW53" s="87"/>
      <c r="DX53" s="87"/>
      <c r="DY53" s="87">
        <v>508</v>
      </c>
      <c r="DZ53" s="87"/>
      <c r="EA53" s="87"/>
      <c r="EB53" s="73">
        <f>((DS$10*SUM(DS53:DV53))+((DW53*DW$10+DX53*DX$10+DY53*DY$10+DZ53*DZ$10+EA53*EA$10)/$E53))/2</f>
        <v>3.75</v>
      </c>
      <c r="EC53" s="87"/>
      <c r="ED53" s="87"/>
      <c r="EE53" s="87"/>
      <c r="EF53" s="87"/>
      <c r="EG53" s="87"/>
      <c r="EH53" s="87"/>
      <c r="EI53" s="87"/>
      <c r="EJ53" s="87"/>
      <c r="EK53" s="87">
        <v>508</v>
      </c>
      <c r="EL53" s="87"/>
      <c r="EM53" s="87"/>
      <c r="EN53" s="87"/>
      <c r="EO53" s="87"/>
      <c r="EP53" s="73">
        <f>((EC$10*SUM(EC53:EJ53))+((EK53*EK$10+EL53*EL$10+EM53*EM$10+EN53*EN$10+EO53*EO$10)/$E53))/2</f>
        <v>0</v>
      </c>
      <c r="EQ53" s="30">
        <f>(BS53+CH53+CR53+DE53+DR53+EB53+EP53)/7</f>
        <v>3.9444108548931385</v>
      </c>
      <c r="ER53" s="87"/>
      <c r="ES53" s="87"/>
      <c r="ET53" s="87">
        <v>95</v>
      </c>
      <c r="EU53" s="88">
        <v>413</v>
      </c>
      <c r="EV53" s="73">
        <f>(ER53*ER$10+ES53*ES$10+ET53*ET$10+EU53*EU$10)/$E53</f>
        <v>9.5324803149606296</v>
      </c>
      <c r="EW53" s="74">
        <f>(SUM(ES53:EU53)/$E53)</f>
        <v>1</v>
      </c>
      <c r="EX53" s="87"/>
      <c r="EY53" s="87"/>
      <c r="EZ53" s="87">
        <v>19</v>
      </c>
      <c r="FA53" s="87">
        <v>489</v>
      </c>
      <c r="FB53" s="73">
        <f>(EX53*EX$10+EY53*EY$10+EZ53*EZ$10+FA53*FA$10)/$E53</f>
        <v>9.9064960629921259</v>
      </c>
      <c r="FC53" s="74">
        <f>(SUM(EY53:FA53)/$E53)</f>
        <v>1</v>
      </c>
      <c r="FD53" s="30">
        <f>(EV53+FB53)/2</f>
        <v>9.7194881889763778</v>
      </c>
      <c r="FE53" s="75">
        <f>(SUM(ES53:EU53)+SUM(EY53:FA53))/($E53*2)</f>
        <v>1</v>
      </c>
      <c r="FF53" s="86">
        <v>153</v>
      </c>
      <c r="FG53" s="87">
        <v>321</v>
      </c>
      <c r="FH53" s="87">
        <v>34</v>
      </c>
      <c r="FI53" s="87"/>
      <c r="FJ53" s="73">
        <f>(FF53*FF$10+FG53*FG$10+FH53*FH$10+FI53*FI$10)/$E53</f>
        <v>3.6614173228346458</v>
      </c>
      <c r="FK53" s="74">
        <f>(SUM(FG53:FI53)/$E53)</f>
        <v>0.69881889763779526</v>
      </c>
      <c r="FL53" s="87"/>
      <c r="FM53" s="87"/>
      <c r="FN53" s="87">
        <v>7</v>
      </c>
      <c r="FO53" s="87">
        <v>501</v>
      </c>
      <c r="FP53" s="73">
        <f>(FL53*FL$10+FM53*FM$10+FN53*FN$10+FO53*FO$10)/$E53</f>
        <v>9.9655511811023629</v>
      </c>
      <c r="FQ53" s="74">
        <f>(SUM(FM53:FO53)/$E53)</f>
        <v>1</v>
      </c>
      <c r="FR53" s="87"/>
      <c r="FS53" s="87"/>
      <c r="FT53" s="87">
        <v>10</v>
      </c>
      <c r="FU53" s="87">
        <v>498</v>
      </c>
      <c r="FV53" s="73">
        <f>(FR53*FR$10+FS53*FS$10+FT53*FT$10+FU53*FU$10)/$E53</f>
        <v>9.9507874015748037</v>
      </c>
      <c r="FW53" s="74">
        <f>(SUM(FS53:FU53)/$E53)</f>
        <v>1</v>
      </c>
      <c r="FX53" s="30">
        <f>(FJ53+FP53+FV53)/3</f>
        <v>7.8592519685039379</v>
      </c>
      <c r="FY53" s="75">
        <f>(SUM(FG53:FI53)+SUM(FM53:FO53)+SUM(FS53:FU53))/($E53*3)</f>
        <v>0.89960629921259838</v>
      </c>
    </row>
    <row r="54" spans="1:181" ht="63.75">
      <c r="A54" s="15">
        <v>42</v>
      </c>
      <c r="B54" s="87">
        <v>149</v>
      </c>
      <c r="C54" s="70" t="s">
        <v>175</v>
      </c>
      <c r="D54" s="87">
        <v>504</v>
      </c>
      <c r="E54" s="87">
        <v>56</v>
      </c>
      <c r="F54" s="87">
        <v>1</v>
      </c>
      <c r="G54" s="87">
        <v>1</v>
      </c>
      <c r="H54" s="87">
        <v>1</v>
      </c>
      <c r="I54" s="87">
        <v>1</v>
      </c>
      <c r="J54" s="87">
        <v>1</v>
      </c>
      <c r="K54" s="87">
        <v>1</v>
      </c>
      <c r="L54" s="87">
        <v>1</v>
      </c>
      <c r="M54" s="87"/>
      <c r="N54" s="87"/>
      <c r="O54" s="87"/>
      <c r="P54" s="87">
        <v>51</v>
      </c>
      <c r="Q54" s="87">
        <v>5</v>
      </c>
      <c r="R54" s="71">
        <f>((F$10*SUM(F54:L54))+((M54*M$10+N54*N$10+O54*O$10+P54*P$10+Q54*Q$10)/$E54))/2</f>
        <v>8.831607142857143</v>
      </c>
      <c r="S54" s="87">
        <v>1</v>
      </c>
      <c r="T54" s="87">
        <v>1</v>
      </c>
      <c r="U54" s="87">
        <v>1</v>
      </c>
      <c r="V54" s="87">
        <v>1</v>
      </c>
      <c r="W54" s="87">
        <v>1</v>
      </c>
      <c r="X54" s="87">
        <v>1</v>
      </c>
      <c r="Y54" s="87">
        <v>1</v>
      </c>
      <c r="Z54" s="87">
        <v>1</v>
      </c>
      <c r="AA54" s="87">
        <v>1</v>
      </c>
      <c r="AB54" s="87">
        <v>1</v>
      </c>
      <c r="AC54" s="87"/>
      <c r="AD54" s="87"/>
      <c r="AE54" s="87">
        <v>8</v>
      </c>
      <c r="AF54" s="87">
        <v>36</v>
      </c>
      <c r="AG54" s="89">
        <v>12</v>
      </c>
      <c r="AH54" s="72">
        <f>((S$10*SUM(S54:AB54))+((AC54*AC$10+AD54*AD$10+AE54*AE$10+AF54*AF$10+AG54*AG$10)/$E54))/2</f>
        <v>8.8392857142857153</v>
      </c>
      <c r="AI54" s="87">
        <v>1</v>
      </c>
      <c r="AJ54" s="87">
        <v>1</v>
      </c>
      <c r="AK54" s="87"/>
      <c r="AL54" s="87"/>
      <c r="AM54" s="87"/>
      <c r="AN54" s="87"/>
      <c r="AO54" s="87">
        <v>54</v>
      </c>
      <c r="AP54" s="87">
        <v>2</v>
      </c>
      <c r="AQ54" s="87"/>
      <c r="AR54" s="73">
        <f>((AI$10*SUM(AI54:AL54))+((AM54*AM$10+AN54*AN$10+AO54*AO$10+AP54*AP$10+AQ54*AQ$10)/$E54))/2</f>
        <v>5.0446428571428577</v>
      </c>
      <c r="AS54" s="87"/>
      <c r="AT54" s="87"/>
      <c r="AU54" s="87"/>
      <c r="AV54" s="87"/>
      <c r="AW54" s="87"/>
      <c r="AX54" s="87">
        <v>3</v>
      </c>
      <c r="AY54" s="87">
        <v>47</v>
      </c>
      <c r="AZ54" s="87">
        <v>6</v>
      </c>
      <c r="BA54" s="87"/>
      <c r="BB54" s="73">
        <f>((AS$10*SUM(AS54:AV54))+((AW54*AW$10+AX54*AX$10+AY54*AY$10+AZ54*AZ$10+BA54*BA$10)/$E54))/2</f>
        <v>2.5669642857142856</v>
      </c>
      <c r="BC54" s="30">
        <f>(R54+AH54+AR54+BB54)/4</f>
        <v>6.3206250000000006</v>
      </c>
      <c r="BD54" s="87"/>
      <c r="BE54" s="87">
        <v>1</v>
      </c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>
        <v>56</v>
      </c>
      <c r="BQ54" s="87"/>
      <c r="BR54" s="87"/>
      <c r="BS54" s="73">
        <f>((BD$10*SUM(BD54:BM54))+((BN54*BN$10+BO54*BO$10+BP54*BP$10+BQ54*BQ$10+BR54*BR$10)/$E54))/2</f>
        <v>3</v>
      </c>
      <c r="BT54" s="87">
        <v>1</v>
      </c>
      <c r="BU54" s="87"/>
      <c r="BV54" s="87"/>
      <c r="BW54" s="87">
        <v>1</v>
      </c>
      <c r="BX54" s="87"/>
      <c r="BY54" s="87"/>
      <c r="BZ54" s="87">
        <v>1</v>
      </c>
      <c r="CA54" s="87"/>
      <c r="CB54" s="87">
        <v>56</v>
      </c>
      <c r="CC54" s="87"/>
      <c r="CD54" s="87"/>
      <c r="CE54" s="87"/>
      <c r="CF54" s="87"/>
      <c r="CG54" s="87">
        <v>56</v>
      </c>
      <c r="CH54" s="72">
        <f>((BT$10*SUM(BT54:BZ54))+((CB$10*CB54+CC54*CC$10+CD54*CD$10+CE54*CE$10+CF54*CF$10+CG54*CG$10)/(2*$E54)))/2</f>
        <v>4.0199999999999996</v>
      </c>
      <c r="CI54" s="87">
        <v>1</v>
      </c>
      <c r="CJ54" s="87"/>
      <c r="CK54" s="87">
        <v>1</v>
      </c>
      <c r="CL54" s="87">
        <v>1</v>
      </c>
      <c r="CM54" s="87">
        <v>14</v>
      </c>
      <c r="CN54" s="87">
        <v>42</v>
      </c>
      <c r="CO54" s="87"/>
      <c r="CP54" s="87"/>
      <c r="CQ54" s="87"/>
      <c r="CR54" s="73">
        <f>((CI$10*SUM(CI54:CL54))+((CM54*CM$10+CN54*CN$10+CO54*CO$10+CP54*CP$10+CQ54*CQ$10)/$E54))/2</f>
        <v>4.6875</v>
      </c>
      <c r="CS54" s="87">
        <v>1</v>
      </c>
      <c r="CT54" s="87"/>
      <c r="CU54" s="87">
        <v>1</v>
      </c>
      <c r="CV54" s="87">
        <v>1</v>
      </c>
      <c r="CW54" s="87">
        <v>1</v>
      </c>
      <c r="CX54" s="87"/>
      <c r="CY54" s="87">
        <v>1</v>
      </c>
      <c r="CZ54" s="87"/>
      <c r="DA54" s="87"/>
      <c r="DB54" s="87"/>
      <c r="DC54" s="87"/>
      <c r="DD54" s="87">
        <v>56</v>
      </c>
      <c r="DE54" s="73">
        <f>((CS$10*SUM(CS54:CY54))+((CZ54*CZ$10+DA54*DA$10+DB54*DB$10+DC54*DC$10+DD54*DD$10)/$E54))/2</f>
        <v>8.57</v>
      </c>
      <c r="DF54" s="87">
        <v>1</v>
      </c>
      <c r="DG54" s="87">
        <v>1</v>
      </c>
      <c r="DH54" s="87">
        <v>1</v>
      </c>
      <c r="DI54" s="87">
        <v>1</v>
      </c>
      <c r="DJ54" s="87"/>
      <c r="DK54" s="87"/>
      <c r="DL54" s="87"/>
      <c r="DM54" s="87"/>
      <c r="DN54" s="87"/>
      <c r="DO54" s="87">
        <v>4</v>
      </c>
      <c r="DP54" s="87"/>
      <c r="DQ54" s="87">
        <v>52</v>
      </c>
      <c r="DR54" s="73">
        <f>((DF$10*SUM(DF54:DK54))+((DM54*DM$10+DN54*DN$10+DO54*DO$10+DP54*DP$10+DQ54*DQ$10)/$E54))/2</f>
        <v>8.1514285714285712</v>
      </c>
      <c r="DS54" s="87">
        <v>1</v>
      </c>
      <c r="DT54" s="87"/>
      <c r="DU54" s="87"/>
      <c r="DV54" s="87"/>
      <c r="DW54" s="87">
        <v>3</v>
      </c>
      <c r="DX54" s="87"/>
      <c r="DY54" s="87">
        <v>26</v>
      </c>
      <c r="DZ54" s="87">
        <v>27</v>
      </c>
      <c r="EA54" s="87"/>
      <c r="EB54" s="73">
        <f>((DS$10*SUM(DS54:DV54))+((DW54*DW$10+DX54*DX$10+DY54*DY$10+DZ54*DZ$10+EA54*EA$10)/$E54))/2</f>
        <v>4.21875</v>
      </c>
      <c r="EC54" s="87">
        <v>1</v>
      </c>
      <c r="ED54" s="87"/>
      <c r="EE54" s="87"/>
      <c r="EF54" s="87"/>
      <c r="EG54" s="87"/>
      <c r="EH54" s="87">
        <v>1</v>
      </c>
      <c r="EI54" s="87"/>
      <c r="EJ54" s="87">
        <v>1</v>
      </c>
      <c r="EK54" s="87"/>
      <c r="EL54" s="87"/>
      <c r="EM54" s="87">
        <v>3</v>
      </c>
      <c r="EN54" s="87">
        <v>45</v>
      </c>
      <c r="EO54" s="87">
        <v>8</v>
      </c>
      <c r="EP54" s="73">
        <f>((EC$10*SUM(EC54:EJ54))+((EK54*EK$10+EL54*EL$10+EM54*EM$10+EN54*EN$10+EO54*EO$10)/$E54))/2</f>
        <v>5.7366071428571423</v>
      </c>
      <c r="EQ54" s="30">
        <f>(BS54+CH54+CR54+DE54+DR54+EB54+EP54)/7</f>
        <v>5.4834693877551013</v>
      </c>
      <c r="ER54" s="87"/>
      <c r="ES54" s="87"/>
      <c r="ET54" s="87">
        <v>6</v>
      </c>
      <c r="EU54" s="87">
        <v>50</v>
      </c>
      <c r="EV54" s="73">
        <f>(ER54*ER$10+ES54*ES$10+ET54*ET$10+EU54*EU$10)/$E54</f>
        <v>9.7321428571428577</v>
      </c>
      <c r="EW54" s="74">
        <f>(SUM(ES54:EU54)/$E54)</f>
        <v>1</v>
      </c>
      <c r="EX54" s="87"/>
      <c r="EY54" s="87"/>
      <c r="EZ54" s="87">
        <v>13</v>
      </c>
      <c r="FA54" s="87">
        <v>43</v>
      </c>
      <c r="FB54" s="73">
        <f>(EX54*EX$10+EY54*EY$10+EZ54*EZ$10+FA54*FA$10)/$E54</f>
        <v>9.4196428571428577</v>
      </c>
      <c r="FC54" s="74">
        <f>(SUM(EY54:FA54)/$E54)</f>
        <v>1</v>
      </c>
      <c r="FD54" s="30">
        <f>(EV54+FB54)/2</f>
        <v>9.5758928571428577</v>
      </c>
      <c r="FE54" s="75">
        <f>(SUM(ES54:EU54)+SUM(EY54:FA54))/($E54*2)</f>
        <v>1</v>
      </c>
      <c r="FF54" s="87">
        <v>3</v>
      </c>
      <c r="FG54" s="87">
        <v>26</v>
      </c>
      <c r="FH54" s="87">
        <v>19</v>
      </c>
      <c r="FI54" s="87">
        <v>8</v>
      </c>
      <c r="FJ54" s="73">
        <f>(FF54*FF$10+FG54*FG$10+FH54*FH$10+FI54*FI$10)/$E54</f>
        <v>6.2946428571428568</v>
      </c>
      <c r="FK54" s="74">
        <f>(SUM(FG54:FI54)/$E54)</f>
        <v>0.9464285714285714</v>
      </c>
      <c r="FL54" s="87"/>
      <c r="FM54" s="87">
        <v>2</v>
      </c>
      <c r="FN54" s="87">
        <v>9</v>
      </c>
      <c r="FO54" s="87">
        <v>45</v>
      </c>
      <c r="FP54" s="73">
        <f>(FL54*FL$10+FM54*FM$10+FN54*FN$10+FO54*FO$10)/$E54</f>
        <v>9.4196428571428577</v>
      </c>
      <c r="FQ54" s="74">
        <f>(SUM(FM54:FO54)/$E54)</f>
        <v>1</v>
      </c>
      <c r="FR54" s="87"/>
      <c r="FS54" s="87"/>
      <c r="FT54" s="87">
        <v>21</v>
      </c>
      <c r="FU54" s="87">
        <v>35</v>
      </c>
      <c r="FV54" s="73">
        <f>(FR54*FR$10+FS54*FS$10+FT54*FT$10+FU54*FU$10)/$E54</f>
        <v>9.0625</v>
      </c>
      <c r="FW54" s="74">
        <f>(SUM(FS54:FU54)/$E54)</f>
        <v>1</v>
      </c>
      <c r="FX54" s="30">
        <f>(FJ54+FP54+FV54)/3</f>
        <v>8.2589285714285712</v>
      </c>
      <c r="FY54" s="75">
        <f>(SUM(FG54:FI54)+SUM(FM54:FO54)+SUM(FS54:FU54))/($E54*3)</f>
        <v>0.9821428571428571</v>
      </c>
    </row>
    <row r="55" spans="1:181" ht="63.75">
      <c r="A55" s="15">
        <v>43</v>
      </c>
      <c r="B55" s="87">
        <v>150</v>
      </c>
      <c r="C55" s="70" t="s">
        <v>176</v>
      </c>
      <c r="D55" s="87">
        <v>1020</v>
      </c>
      <c r="E55" s="87">
        <v>118</v>
      </c>
      <c r="F55" s="87">
        <v>1</v>
      </c>
      <c r="G55" s="87">
        <v>1</v>
      </c>
      <c r="H55" s="87">
        <v>1</v>
      </c>
      <c r="I55" s="87">
        <v>1</v>
      </c>
      <c r="J55" s="87">
        <v>1</v>
      </c>
      <c r="K55" s="87">
        <v>1</v>
      </c>
      <c r="L55" s="87">
        <v>1</v>
      </c>
      <c r="M55" s="87"/>
      <c r="N55" s="87"/>
      <c r="O55" s="87"/>
      <c r="P55" s="87">
        <v>24</v>
      </c>
      <c r="Q55" s="87">
        <v>94</v>
      </c>
      <c r="R55" s="71">
        <f>((F$10*SUM(F55:L55))+((M55*M$10+N55*N$10+O55*O$10+P55*P$10+Q55*Q$10)/$E55))/2</f>
        <v>9.7157627118644072</v>
      </c>
      <c r="S55" s="87">
        <v>1</v>
      </c>
      <c r="T55" s="87">
        <v>1</v>
      </c>
      <c r="U55" s="87">
        <v>1</v>
      </c>
      <c r="V55" s="87">
        <v>1</v>
      </c>
      <c r="W55" s="87">
        <v>1</v>
      </c>
      <c r="X55" s="87">
        <v>1</v>
      </c>
      <c r="Y55" s="87">
        <v>1</v>
      </c>
      <c r="Z55" s="87">
        <v>1</v>
      </c>
      <c r="AA55" s="87">
        <v>1</v>
      </c>
      <c r="AB55" s="87">
        <v>1</v>
      </c>
      <c r="AC55" s="87"/>
      <c r="AD55" s="87"/>
      <c r="AE55" s="87">
        <v>4</v>
      </c>
      <c r="AF55" s="87">
        <v>32</v>
      </c>
      <c r="AG55" s="89">
        <v>82</v>
      </c>
      <c r="AH55" s="72">
        <f>((S$10*SUM(S55:AB55))+((AC55*AC$10+AD55*AD$10+AE55*AE$10+AF55*AF$10+AG55*AG$10)/$E55))/2</f>
        <v>9.5762711864406782</v>
      </c>
      <c r="AI55" s="87">
        <v>1</v>
      </c>
      <c r="AJ55" s="87">
        <v>1</v>
      </c>
      <c r="AK55" s="87"/>
      <c r="AL55" s="87"/>
      <c r="AM55" s="87"/>
      <c r="AN55" s="87">
        <v>10</v>
      </c>
      <c r="AO55" s="87">
        <v>26</v>
      </c>
      <c r="AP55" s="87">
        <v>16</v>
      </c>
      <c r="AQ55" s="88">
        <v>66</v>
      </c>
      <c r="AR55" s="73">
        <f>((AI$10*SUM(AI55:AL55))+((AM55*AM$10+AN55*AN$10+AO55*AO$10+AP55*AP$10+AQ55*AQ$10)/$E55))/2</f>
        <v>6.4618644067796609</v>
      </c>
      <c r="AS55" s="87">
        <v>1</v>
      </c>
      <c r="AT55" s="87"/>
      <c r="AU55" s="87"/>
      <c r="AV55" s="87"/>
      <c r="AW55" s="86">
        <v>4</v>
      </c>
      <c r="AX55" s="87">
        <v>4</v>
      </c>
      <c r="AY55" s="87">
        <v>42</v>
      </c>
      <c r="AZ55" s="87">
        <v>24</v>
      </c>
      <c r="BA55" s="88">
        <v>44</v>
      </c>
      <c r="BB55" s="73">
        <f>((AS$10*SUM(AS55:AV55))+((AW55*AW$10+AX55*AX$10+AY55*AY$10+AZ55*AZ$10+BA55*BA$10)/$E55))/2</f>
        <v>4.8093220338983045</v>
      </c>
      <c r="BC55" s="30">
        <f>(R55+AH55+AR55+BB55)/4</f>
        <v>7.6408050847457627</v>
      </c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76">
        <v>4</v>
      </c>
      <c r="BO55" s="87">
        <v>26</v>
      </c>
      <c r="BP55" s="87">
        <v>16</v>
      </c>
      <c r="BQ55" s="87">
        <v>38</v>
      </c>
      <c r="BR55" s="89">
        <v>34</v>
      </c>
      <c r="BS55" s="73">
        <f>((BD$10*SUM(BD55:BM55))+((BN55*BN$10+BO55*BO$10+BP55*BP$10+BQ55*BQ$10+BR55*BR$10)/$E55))/2</f>
        <v>3.2627118644067798</v>
      </c>
      <c r="BT55" s="87">
        <v>1</v>
      </c>
      <c r="BU55" s="87"/>
      <c r="BV55" s="87">
        <v>1</v>
      </c>
      <c r="BW55" s="87">
        <v>1</v>
      </c>
      <c r="BX55" s="87"/>
      <c r="BY55" s="87"/>
      <c r="BZ55" s="87">
        <v>1</v>
      </c>
      <c r="CA55" s="76">
        <v>58</v>
      </c>
      <c r="CB55" s="87">
        <v>24</v>
      </c>
      <c r="CC55" s="87"/>
      <c r="CD55" s="87">
        <v>28</v>
      </c>
      <c r="CE55" s="89">
        <v>8</v>
      </c>
      <c r="CF55" s="89">
        <v>118</v>
      </c>
      <c r="CG55" s="89"/>
      <c r="CH55" s="72">
        <f>((BT$10*SUM(BT55:BZ55))+((CB$10*CB55+CC55*CC$10+CD55*CD$10+CE55*CE$10+CF55*CF$10+CG55*CG$10)/(2*$E55)))/2</f>
        <v>3.4108474576271184</v>
      </c>
      <c r="CI55" s="87">
        <v>1</v>
      </c>
      <c r="CJ55" s="87"/>
      <c r="CK55" s="87">
        <v>1</v>
      </c>
      <c r="CL55" s="87">
        <v>1</v>
      </c>
      <c r="CM55" s="87"/>
      <c r="CN55" s="76">
        <v>18</v>
      </c>
      <c r="CO55" s="87">
        <v>14</v>
      </c>
      <c r="CP55" s="87">
        <v>14</v>
      </c>
      <c r="CQ55" s="87">
        <v>72</v>
      </c>
      <c r="CR55" s="73">
        <f>((CI$10*SUM(CI55:CL55))+((CM55*CM$10+CN55*CN$10+CO55*CO$10+CP55*CP$10+CQ55*CQ$10)/$E55))/2</f>
        <v>7.7330508474576272</v>
      </c>
      <c r="CS55" s="87">
        <v>1</v>
      </c>
      <c r="CT55" s="87">
        <v>1</v>
      </c>
      <c r="CU55" s="87">
        <v>1</v>
      </c>
      <c r="CV55" s="87">
        <v>1</v>
      </c>
      <c r="CW55" s="87">
        <v>1</v>
      </c>
      <c r="CX55" s="87"/>
      <c r="CY55" s="87">
        <v>1</v>
      </c>
      <c r="CZ55" s="87"/>
      <c r="DA55" s="87"/>
      <c r="DB55" s="87">
        <v>2</v>
      </c>
      <c r="DC55" s="87">
        <v>22</v>
      </c>
      <c r="DD55" s="87">
        <v>94</v>
      </c>
      <c r="DE55" s="73">
        <f>((CS$10*SUM(CS55:CY55))+((CZ55*CZ$10+DA55*DA$10+DB55*DB$10+DC55*DC$10+DD55*DD$10)/$E55))/2</f>
        <v>9.0043389830508467</v>
      </c>
      <c r="DF55" s="87">
        <v>1</v>
      </c>
      <c r="DG55" s="87">
        <v>1</v>
      </c>
      <c r="DH55" s="87">
        <v>1</v>
      </c>
      <c r="DI55" s="87">
        <v>1</v>
      </c>
      <c r="DJ55" s="87">
        <v>1</v>
      </c>
      <c r="DK55" s="87"/>
      <c r="DL55" s="87"/>
      <c r="DM55" s="87">
        <v>2</v>
      </c>
      <c r="DN55" s="87">
        <v>2</v>
      </c>
      <c r="DO55" s="87">
        <v>2</v>
      </c>
      <c r="DP55" s="87">
        <v>38</v>
      </c>
      <c r="DQ55" s="87">
        <v>74</v>
      </c>
      <c r="DR55" s="73">
        <f>((DF$10*SUM(DF55:DK55))+((DM55*DM$10+DN55*DN$10+DO55*DO$10+DP55*DP$10+DQ55*DQ$10)/$E55))/2</f>
        <v>8.5692796610169495</v>
      </c>
      <c r="DS55" s="87"/>
      <c r="DT55" s="87">
        <v>1</v>
      </c>
      <c r="DU55" s="87"/>
      <c r="DV55" s="87"/>
      <c r="DW55" s="87"/>
      <c r="DX55" s="87"/>
      <c r="DY55" s="87">
        <v>10</v>
      </c>
      <c r="DZ55" s="87">
        <v>54</v>
      </c>
      <c r="EA55" s="87">
        <v>54</v>
      </c>
      <c r="EB55" s="73">
        <f>((DS$10*SUM(DS55:DV55))+((DW55*DW$10+DX55*DX$10+DY55*DY$10+DZ55*DZ$10+EA55*EA$10)/$E55))/2</f>
        <v>5.4661016949152543</v>
      </c>
      <c r="EC55" s="87"/>
      <c r="ED55" s="87"/>
      <c r="EE55" s="87"/>
      <c r="EF55" s="87"/>
      <c r="EG55" s="87"/>
      <c r="EH55" s="87"/>
      <c r="EI55" s="87"/>
      <c r="EJ55" s="87"/>
      <c r="EK55" s="76">
        <v>30</v>
      </c>
      <c r="EL55" s="87">
        <v>12</v>
      </c>
      <c r="EM55" s="87">
        <v>26</v>
      </c>
      <c r="EN55" s="87">
        <v>40</v>
      </c>
      <c r="EO55" s="87">
        <v>10</v>
      </c>
      <c r="EP55" s="73">
        <f>((EC$10*SUM(EC55:EJ55))+((EK55*EK$10+EL55*EL$10+EM55*EM$10+EN55*EN$10+EO55*EO$10)/$E55))/2</f>
        <v>2.3728813559322033</v>
      </c>
      <c r="EQ55" s="30">
        <f>(BS55+CH55+CR55+DE55+DR55+EB55+EP55)/7</f>
        <v>5.6884588377723961</v>
      </c>
      <c r="ER55" s="87"/>
      <c r="ES55" s="87"/>
      <c r="ET55" s="87">
        <v>2</v>
      </c>
      <c r="EU55" s="87">
        <v>116</v>
      </c>
      <c r="EV55" s="73">
        <f>(ER55*ER$10+ES55*ES$10+ET55*ET$10+EU55*EU$10)/$E55</f>
        <v>9.9576271186440675</v>
      </c>
      <c r="EW55" s="74">
        <f>(SUM(ES55:EU55)/$E55)</f>
        <v>1</v>
      </c>
      <c r="EX55" s="87"/>
      <c r="EY55" s="87"/>
      <c r="EZ55" s="87">
        <v>2</v>
      </c>
      <c r="FA55" s="87">
        <v>116</v>
      </c>
      <c r="FB55" s="73">
        <f>(EX55*EX$10+EY55*EY$10+EZ55*EZ$10+FA55*FA$10)/$E55</f>
        <v>9.9576271186440675</v>
      </c>
      <c r="FC55" s="74">
        <f>(SUM(EY55:FA55)/$E55)</f>
        <v>1</v>
      </c>
      <c r="FD55" s="30">
        <f>(EV55+FB55)/2</f>
        <v>9.9576271186440675</v>
      </c>
      <c r="FE55" s="75">
        <f>(SUM(ES55:EU55)+SUM(EY55:FA55))/($E55*2)</f>
        <v>1</v>
      </c>
      <c r="FF55" s="86">
        <v>10</v>
      </c>
      <c r="FG55" s="87">
        <v>12</v>
      </c>
      <c r="FH55" s="87">
        <v>24</v>
      </c>
      <c r="FI55" s="88">
        <v>72</v>
      </c>
      <c r="FJ55" s="73">
        <f>(FF55*FF$10+FG55*FG$10+FH55*FH$10+FI55*FI$10)/$E55</f>
        <v>8.1355932203389827</v>
      </c>
      <c r="FK55" s="74">
        <f>(SUM(FG55:FI55)/$E55)</f>
        <v>0.9152542372881356</v>
      </c>
      <c r="FL55" s="87"/>
      <c r="FM55" s="87">
        <v>2</v>
      </c>
      <c r="FN55" s="87">
        <v>28</v>
      </c>
      <c r="FO55" s="87">
        <v>88</v>
      </c>
      <c r="FP55" s="73">
        <f>(FL55*FL$10+FM55*FM$10+FN55*FN$10+FO55*FO$10)/$E55</f>
        <v>9.3220338983050848</v>
      </c>
      <c r="FQ55" s="74">
        <f>(SUM(FM55:FO55)/$E55)</f>
        <v>1</v>
      </c>
      <c r="FR55" s="76">
        <v>2</v>
      </c>
      <c r="FS55" s="87">
        <v>8</v>
      </c>
      <c r="FT55" s="87">
        <v>50</v>
      </c>
      <c r="FU55" s="87">
        <v>58</v>
      </c>
      <c r="FV55" s="73">
        <f>(FR55*FR$10+FS55*FS$10+FT55*FT$10+FU55*FU$10)/$E55</f>
        <v>8.4322033898305087</v>
      </c>
      <c r="FW55" s="74">
        <f>(SUM(FS55:FU55)/$E55)</f>
        <v>0.98305084745762716</v>
      </c>
      <c r="FX55" s="30">
        <f>(FJ55+FP55+FV55)/3</f>
        <v>8.6299435028248599</v>
      </c>
      <c r="FY55" s="75">
        <f>(SUM(FG55:FI55)+SUM(FM55:FO55)+SUM(FS55:FU55))/($E55*3)</f>
        <v>0.96610169491525422</v>
      </c>
    </row>
    <row r="56" spans="1:181" ht="51">
      <c r="A56" s="15">
        <v>44</v>
      </c>
      <c r="B56" s="87">
        <v>151</v>
      </c>
      <c r="C56" s="70" t="s">
        <v>177</v>
      </c>
      <c r="D56" s="87">
        <v>3954</v>
      </c>
      <c r="E56" s="87">
        <v>358</v>
      </c>
      <c r="F56" s="87">
        <v>1</v>
      </c>
      <c r="G56" s="87">
        <v>1</v>
      </c>
      <c r="H56" s="87">
        <v>1</v>
      </c>
      <c r="I56" s="87">
        <v>1</v>
      </c>
      <c r="J56" s="87">
        <v>1</v>
      </c>
      <c r="K56" s="87">
        <v>1</v>
      </c>
      <c r="L56" s="87">
        <v>1</v>
      </c>
      <c r="M56" s="87"/>
      <c r="N56" s="87"/>
      <c r="O56" s="87">
        <v>8</v>
      </c>
      <c r="P56" s="87">
        <v>116</v>
      </c>
      <c r="Q56" s="88">
        <v>234</v>
      </c>
      <c r="R56" s="71">
        <f>((F$10*SUM(F56:L56))+((M56*M$10+N56*N$10+O56*O$10+P56*P$10+Q56*Q$10)/$E56))/2</f>
        <v>9.5091061452513976</v>
      </c>
      <c r="S56" s="87">
        <v>1</v>
      </c>
      <c r="T56" s="87">
        <v>1</v>
      </c>
      <c r="U56" s="87">
        <v>1</v>
      </c>
      <c r="V56" s="87">
        <v>1</v>
      </c>
      <c r="W56" s="87">
        <v>1</v>
      </c>
      <c r="X56" s="87">
        <v>1</v>
      </c>
      <c r="Y56" s="87">
        <v>1</v>
      </c>
      <c r="Z56" s="87">
        <v>1</v>
      </c>
      <c r="AA56" s="87">
        <v>1</v>
      </c>
      <c r="AB56" s="87">
        <v>0</v>
      </c>
      <c r="AC56" s="87"/>
      <c r="AD56" s="87"/>
      <c r="AE56" s="87">
        <v>8</v>
      </c>
      <c r="AF56" s="87">
        <v>90</v>
      </c>
      <c r="AG56" s="89">
        <v>260</v>
      </c>
      <c r="AH56" s="72">
        <f>((S$10*SUM(S56:AB56))+((AC56*AC$10+AD56*AD$10+AE56*AE$10+AF56*AF$10+AG56*AG$10)/$E56))/2</f>
        <v>9.1298882681564244</v>
      </c>
      <c r="AI56" s="87">
        <v>1</v>
      </c>
      <c r="AJ56" s="87">
        <v>1</v>
      </c>
      <c r="AK56" s="87">
        <v>1</v>
      </c>
      <c r="AL56" s="87">
        <v>1</v>
      </c>
      <c r="AM56" s="87"/>
      <c r="AN56" s="87"/>
      <c r="AO56" s="87">
        <v>20</v>
      </c>
      <c r="AP56" s="87">
        <v>170</v>
      </c>
      <c r="AQ56" s="88">
        <v>168</v>
      </c>
      <c r="AR56" s="73">
        <f>((AI$10*SUM(AI56:AL56))+((AM56*AM$10+AN56*AN$10+AO56*AO$10+AP56*AP$10+AQ56*AQ$10)/$E56))/2</f>
        <v>9.266759776536313</v>
      </c>
      <c r="AS56" s="87"/>
      <c r="AT56" s="87"/>
      <c r="AU56" s="87">
        <v>1</v>
      </c>
      <c r="AV56" s="87"/>
      <c r="AW56" s="87"/>
      <c r="AX56" s="87"/>
      <c r="AY56" s="87">
        <v>20</v>
      </c>
      <c r="AZ56" s="87">
        <v>198</v>
      </c>
      <c r="BA56" s="88">
        <v>140</v>
      </c>
      <c r="BB56" s="73">
        <f>((AS$10*SUM(AS56:AV56))+((AW56*AW$10+AX56*AX$10+AY56*AY$10+AZ56*AZ$10+BA56*BA$10)/$E56))/2</f>
        <v>5.4189944134078214</v>
      </c>
      <c r="BC56" s="30">
        <f>(R56+AH56+AR56+BB56)/4</f>
        <v>8.3311871508379891</v>
      </c>
      <c r="BD56" s="87"/>
      <c r="BE56" s="87">
        <v>1</v>
      </c>
      <c r="BF56" s="87">
        <v>1</v>
      </c>
      <c r="BG56" s="87"/>
      <c r="BH56" s="87"/>
      <c r="BI56" s="87"/>
      <c r="BJ56" s="87"/>
      <c r="BK56" s="87"/>
      <c r="BL56" s="87"/>
      <c r="BM56" s="87"/>
      <c r="BN56" s="87"/>
      <c r="BO56" s="87"/>
      <c r="BP56" s="87">
        <v>20</v>
      </c>
      <c r="BQ56" s="87">
        <v>226</v>
      </c>
      <c r="BR56" s="89">
        <v>112</v>
      </c>
      <c r="BS56" s="73">
        <f>((BD$10*SUM(BD56:BM56))+((BN56*BN$10+BO56*BO$10+BP56*BP$10+BQ56*BQ$10+BR56*BR$10)/$E56))/2</f>
        <v>5.0712290502793298</v>
      </c>
      <c r="BT56" s="87">
        <v>1</v>
      </c>
      <c r="BU56" s="87">
        <v>1</v>
      </c>
      <c r="BV56" s="87"/>
      <c r="BW56" s="87">
        <v>1</v>
      </c>
      <c r="BX56" s="87"/>
      <c r="BY56" s="87">
        <v>1</v>
      </c>
      <c r="BZ56" s="87">
        <v>1</v>
      </c>
      <c r="CA56" s="76">
        <v>2</v>
      </c>
      <c r="CB56" s="87">
        <v>4</v>
      </c>
      <c r="CC56" s="87">
        <v>74</v>
      </c>
      <c r="CD56" s="87">
        <v>132</v>
      </c>
      <c r="CE56" s="89">
        <v>146</v>
      </c>
      <c r="CF56" s="89">
        <v>162</v>
      </c>
      <c r="CG56" s="89">
        <v>2</v>
      </c>
      <c r="CH56" s="72">
        <f>((BT$10*SUM(BT56:BZ56))+((CB$10*CB56+CC56*CC$10+CD56*CD$10+CE56*CE$10+CF56*CF$10+CG56*CG$10)/(2*$E56)))/2</f>
        <v>5.0729050279329604</v>
      </c>
      <c r="CI56" s="87">
        <v>1</v>
      </c>
      <c r="CJ56" s="87">
        <v>1</v>
      </c>
      <c r="CK56" s="87">
        <v>1</v>
      </c>
      <c r="CL56" s="87">
        <v>1</v>
      </c>
      <c r="CM56" s="87"/>
      <c r="CN56" s="87"/>
      <c r="CO56" s="87">
        <v>20</v>
      </c>
      <c r="CP56" s="87">
        <v>192</v>
      </c>
      <c r="CQ56" s="87">
        <v>146</v>
      </c>
      <c r="CR56" s="73">
        <f>((CI$10*SUM(CI56:CL56))+((CM56*CM$10+CN56*CN$10+CO56*CO$10+CP56*CP$10+CQ56*CQ$10)/$E56))/2</f>
        <v>9.1899441340782122</v>
      </c>
      <c r="CS56" s="87">
        <v>1</v>
      </c>
      <c r="CT56" s="87">
        <v>1</v>
      </c>
      <c r="CU56" s="87">
        <v>1</v>
      </c>
      <c r="CV56" s="87">
        <v>1</v>
      </c>
      <c r="CW56" s="87">
        <v>1</v>
      </c>
      <c r="CX56" s="87">
        <v>1</v>
      </c>
      <c r="CY56" s="87">
        <v>1</v>
      </c>
      <c r="CZ56" s="76">
        <v>2</v>
      </c>
      <c r="DA56" s="87"/>
      <c r="DB56" s="87">
        <v>20</v>
      </c>
      <c r="DC56" s="87">
        <v>78</v>
      </c>
      <c r="DD56" s="87">
        <v>258</v>
      </c>
      <c r="DE56" s="73">
        <f>((CS$10*SUM(CS56:CY56))+((CZ56*CZ$10+DA56*DA$10+DB56*DB$10+DC56*DC$10+DD56*DD$10)/$E56))/2</f>
        <v>9.5440893854748587</v>
      </c>
      <c r="DF56" s="87">
        <v>1</v>
      </c>
      <c r="DG56" s="87">
        <v>1</v>
      </c>
      <c r="DH56" s="87">
        <v>1</v>
      </c>
      <c r="DI56" s="87">
        <v>1</v>
      </c>
      <c r="DJ56" s="87"/>
      <c r="DK56" s="87"/>
      <c r="DL56" s="87"/>
      <c r="DM56" s="87"/>
      <c r="DN56" s="87">
        <v>2</v>
      </c>
      <c r="DO56" s="87">
        <v>18</v>
      </c>
      <c r="DP56" s="87">
        <v>88</v>
      </c>
      <c r="DQ56" s="87">
        <v>250</v>
      </c>
      <c r="DR56" s="73">
        <f>((DF$10*SUM(DF56:DK56))+((DM56*DM$10+DN56*DN$10+DO56*DO$10+DP56*DP$10+DQ56*DQ$10)/$E56))/2</f>
        <v>7.8760893854748604</v>
      </c>
      <c r="DS56" s="87">
        <v>1</v>
      </c>
      <c r="DT56" s="87">
        <v>1</v>
      </c>
      <c r="DU56" s="87"/>
      <c r="DV56" s="87">
        <v>1</v>
      </c>
      <c r="DW56" s="87"/>
      <c r="DX56" s="87"/>
      <c r="DY56" s="87">
        <v>16</v>
      </c>
      <c r="DZ56" s="87">
        <v>184</v>
      </c>
      <c r="EA56" s="87">
        <v>158</v>
      </c>
      <c r="EB56" s="73">
        <f>((DS$10*SUM(DS56:DV56))+((DW56*DW$10+DX56*DX$10+DY56*DY$10+DZ56*DZ$10+EA56*EA$10)/$E56))/2</f>
        <v>7.9958100558659222</v>
      </c>
      <c r="EC56" s="87">
        <v>1</v>
      </c>
      <c r="ED56" s="87"/>
      <c r="EE56" s="87"/>
      <c r="EF56" s="87"/>
      <c r="EG56" s="87"/>
      <c r="EH56" s="87">
        <v>1</v>
      </c>
      <c r="EI56" s="87">
        <v>1</v>
      </c>
      <c r="EJ56" s="87">
        <v>1</v>
      </c>
      <c r="EK56" s="87"/>
      <c r="EL56" s="87"/>
      <c r="EM56" s="87">
        <v>46</v>
      </c>
      <c r="EN56" s="87">
        <v>198</v>
      </c>
      <c r="EO56" s="87">
        <v>114</v>
      </c>
      <c r="EP56" s="73">
        <f>((EC$10*SUM(EC56:EJ56))+((EK56*EK$10+EL56*EL$10+EM56*EM$10+EN56*EN$10+EO56*EO$10)/$E56))/2</f>
        <v>6.4874301675977648</v>
      </c>
      <c r="EQ56" s="30">
        <f>(BS56+CH56+CR56+DE56+DR56+EB56+EP56)/7</f>
        <v>7.3196424581005584</v>
      </c>
      <c r="ER56" s="87"/>
      <c r="ES56" s="87"/>
      <c r="ET56" s="87">
        <v>74</v>
      </c>
      <c r="EU56" s="88">
        <v>284</v>
      </c>
      <c r="EV56" s="73">
        <f>(ER56*ER$10+ES56*ES$10+ET56*ET$10+EU56*EU$10)/$E56</f>
        <v>9.483240223463687</v>
      </c>
      <c r="EW56" s="74">
        <f>(SUM(ES56:EU56)/$E56)</f>
        <v>1</v>
      </c>
      <c r="EX56" s="87"/>
      <c r="EY56" s="87"/>
      <c r="EZ56" s="87">
        <v>30</v>
      </c>
      <c r="FA56" s="87">
        <v>328</v>
      </c>
      <c r="FB56" s="73">
        <f>(EX56*EX$10+EY56*EY$10+EZ56*EZ$10+FA56*FA$10)/$E56</f>
        <v>9.7905027932960902</v>
      </c>
      <c r="FC56" s="74">
        <f>(SUM(EY56:FA56)/$E56)</f>
        <v>1</v>
      </c>
      <c r="FD56" s="30">
        <f>(EV56+FB56)/2</f>
        <v>9.6368715083798886</v>
      </c>
      <c r="FE56" s="75">
        <f>(SUM(ES56:EU56)+SUM(EY56:FA56))/($E56*2)</f>
        <v>1</v>
      </c>
      <c r="FF56" s="87"/>
      <c r="FG56" s="87">
        <v>20</v>
      </c>
      <c r="FH56" s="87">
        <v>168</v>
      </c>
      <c r="FI56" s="88">
        <v>170</v>
      </c>
      <c r="FJ56" s="73">
        <f>(FF56*FF$10+FG56*FG$10+FH56*FH$10+FI56*FI$10)/$E56</f>
        <v>8.5474860335195526</v>
      </c>
      <c r="FK56" s="74">
        <f>(SUM(FG56:FI56)/$E56)</f>
        <v>1</v>
      </c>
      <c r="FL56" s="87"/>
      <c r="FM56" s="87">
        <v>6</v>
      </c>
      <c r="FN56" s="87">
        <v>82</v>
      </c>
      <c r="FO56" s="87">
        <v>270</v>
      </c>
      <c r="FP56" s="73">
        <f>(FL56*FL$10+FM56*FM$10+FN56*FN$10+FO56*FO$10)/$E56</f>
        <v>9.3435754189944138</v>
      </c>
      <c r="FQ56" s="74">
        <f>(SUM(FM56:FO56)/$E56)</f>
        <v>1</v>
      </c>
      <c r="FR56" s="87"/>
      <c r="FS56" s="87"/>
      <c r="FT56" s="87">
        <v>56</v>
      </c>
      <c r="FU56" s="87">
        <v>302</v>
      </c>
      <c r="FV56" s="73">
        <f>(FR56*FR$10+FS56*FS$10+FT56*FT$10+FU56*FU$10)/$E56</f>
        <v>9.6089385474860336</v>
      </c>
      <c r="FW56" s="74">
        <f>(SUM(FS56:FU56)/$E56)</f>
        <v>1</v>
      </c>
      <c r="FX56" s="30">
        <f>(FJ56+FP56+FV56)/3</f>
        <v>9.1666666666666661</v>
      </c>
      <c r="FY56" s="75">
        <f>(SUM(FG56:FI56)+SUM(FM56:FO56)+SUM(FS56:FU56))/($E56*3)</f>
        <v>1</v>
      </c>
    </row>
    <row r="57" spans="1:181" ht="51">
      <c r="A57" s="15">
        <v>45</v>
      </c>
      <c r="B57" s="87">
        <v>152</v>
      </c>
      <c r="C57" s="70" t="s">
        <v>178</v>
      </c>
      <c r="D57" s="87">
        <v>1097</v>
      </c>
      <c r="E57" s="87">
        <v>100</v>
      </c>
      <c r="F57" s="87">
        <v>1</v>
      </c>
      <c r="G57" s="87">
        <v>1</v>
      </c>
      <c r="H57" s="87">
        <v>1</v>
      </c>
      <c r="I57" s="87">
        <v>1</v>
      </c>
      <c r="J57" s="87">
        <v>1</v>
      </c>
      <c r="K57" s="87">
        <v>1</v>
      </c>
      <c r="L57" s="87">
        <v>1</v>
      </c>
      <c r="M57" s="87"/>
      <c r="N57" s="87"/>
      <c r="O57" s="87"/>
      <c r="P57" s="87">
        <v>27</v>
      </c>
      <c r="Q57" s="87">
        <v>73</v>
      </c>
      <c r="R57" s="71">
        <f>((F$10*SUM(F57:L57))+((M57*M$10+N57*N$10+O57*O$10+P57*P$10+Q57*Q$10)/$E57))/2</f>
        <v>9.6325000000000003</v>
      </c>
      <c r="S57" s="87">
        <v>1</v>
      </c>
      <c r="T57" s="87">
        <v>1</v>
      </c>
      <c r="U57" s="87">
        <v>1</v>
      </c>
      <c r="V57" s="87">
        <v>1</v>
      </c>
      <c r="W57" s="87">
        <v>1</v>
      </c>
      <c r="X57" s="87">
        <v>1</v>
      </c>
      <c r="Y57" s="87">
        <v>1</v>
      </c>
      <c r="Z57" s="87">
        <v>1</v>
      </c>
      <c r="AA57" s="87">
        <v>1</v>
      </c>
      <c r="AB57" s="87">
        <v>1</v>
      </c>
      <c r="AC57" s="87"/>
      <c r="AD57" s="87"/>
      <c r="AE57" s="87"/>
      <c r="AF57" s="87">
        <v>6</v>
      </c>
      <c r="AG57" s="87">
        <v>94</v>
      </c>
      <c r="AH57" s="72">
        <f>((S$10*SUM(S57:AB57))+((AC57*AC$10+AD57*AD$10+AE57*AE$10+AF57*AF$10+AG57*AG$10)/$E57))/2</f>
        <v>9.9250000000000007</v>
      </c>
      <c r="AI57" s="87">
        <v>1</v>
      </c>
      <c r="AJ57" s="87">
        <v>1</v>
      </c>
      <c r="AK57" s="87">
        <v>1</v>
      </c>
      <c r="AL57" s="87"/>
      <c r="AM57" s="87"/>
      <c r="AN57" s="87"/>
      <c r="AO57" s="87"/>
      <c r="AP57" s="87">
        <v>59</v>
      </c>
      <c r="AQ57" s="87">
        <v>41</v>
      </c>
      <c r="AR57" s="73">
        <f>((AI$10*SUM(AI57:AL57))+((AM57*AM$10+AN57*AN$10+AO57*AO$10+AP57*AP$10+AQ57*AQ$10)/$E57))/2</f>
        <v>8.0124999999999993</v>
      </c>
      <c r="AS57" s="87"/>
      <c r="AT57" s="87"/>
      <c r="AU57" s="87"/>
      <c r="AV57" s="87"/>
      <c r="AW57" s="87"/>
      <c r="AX57" s="87"/>
      <c r="AY57" s="87"/>
      <c r="AZ57" s="87">
        <v>100</v>
      </c>
      <c r="BA57" s="87"/>
      <c r="BB57" s="73">
        <f>((AS$10*SUM(AS57:AV57))+((AW57*AW$10+AX57*AX$10+AY57*AY$10+AZ57*AZ$10+BA57*BA$10)/$E57))/2</f>
        <v>3.75</v>
      </c>
      <c r="BC57" s="30">
        <f>(R57+AH57+AR57+BB57)/4</f>
        <v>7.83</v>
      </c>
      <c r="BD57" s="87"/>
      <c r="BE57" s="87">
        <v>1</v>
      </c>
      <c r="BF57" s="87">
        <v>1</v>
      </c>
      <c r="BG57" s="87"/>
      <c r="BH57" s="87">
        <v>1</v>
      </c>
      <c r="BI57" s="87"/>
      <c r="BJ57" s="87"/>
      <c r="BK57" s="87"/>
      <c r="BL57" s="87"/>
      <c r="BM57" s="87"/>
      <c r="BN57" s="87"/>
      <c r="BO57" s="87"/>
      <c r="BP57" s="87">
        <v>39</v>
      </c>
      <c r="BQ57" s="87">
        <v>46</v>
      </c>
      <c r="BR57" s="89">
        <v>15</v>
      </c>
      <c r="BS57" s="73">
        <f>((BD$10*SUM(BD57:BM57))+((BN57*BN$10+BO57*BO$10+BP57*BP$10+BQ57*BQ$10+BR57*BR$10)/$E57))/2</f>
        <v>4.95</v>
      </c>
      <c r="BT57" s="87">
        <v>1</v>
      </c>
      <c r="BU57" s="87"/>
      <c r="BV57" s="87">
        <v>1</v>
      </c>
      <c r="BW57" s="87">
        <v>1</v>
      </c>
      <c r="BX57" s="87"/>
      <c r="BY57" s="87"/>
      <c r="BZ57" s="87">
        <v>1</v>
      </c>
      <c r="CA57" s="87"/>
      <c r="CB57" s="87"/>
      <c r="CC57" s="87">
        <v>8</v>
      </c>
      <c r="CD57" s="87">
        <v>13</v>
      </c>
      <c r="CE57" s="89">
        <v>79</v>
      </c>
      <c r="CF57" s="89">
        <v>100</v>
      </c>
      <c r="CG57" s="87"/>
      <c r="CH57" s="72">
        <f>((BT$10*SUM(BT57:BZ57))+((CB$10*CB57+CC57*CC$10+CD57*CD$10+CE57*CE$10+CF57*CF$10+CG57*CG$10)/(2*$E57)))/2</f>
        <v>4.6037499999999998</v>
      </c>
      <c r="CI57" s="87">
        <v>1</v>
      </c>
      <c r="CJ57" s="87"/>
      <c r="CK57" s="87">
        <v>1</v>
      </c>
      <c r="CL57" s="87"/>
      <c r="CM57" s="87"/>
      <c r="CN57" s="87">
        <v>100</v>
      </c>
      <c r="CO57" s="87"/>
      <c r="CP57" s="87"/>
      <c r="CQ57" s="87"/>
      <c r="CR57" s="73">
        <f>((CI$10*SUM(CI57:CL57))+((CM57*CM$10+CN57*CN$10+CO57*CO$10+CP57*CP$10+CQ57*CQ$10)/$E57))/2</f>
        <v>3.75</v>
      </c>
      <c r="CS57" s="87">
        <v>1</v>
      </c>
      <c r="CT57" s="87">
        <v>1</v>
      </c>
      <c r="CU57" s="87">
        <v>1</v>
      </c>
      <c r="CV57" s="87">
        <v>1</v>
      </c>
      <c r="CW57" s="87"/>
      <c r="CX57" s="87"/>
      <c r="CY57" s="87"/>
      <c r="CZ57" s="87"/>
      <c r="DA57" s="87"/>
      <c r="DB57" s="87"/>
      <c r="DC57" s="87"/>
      <c r="DD57" s="87">
        <v>100</v>
      </c>
      <c r="DE57" s="73">
        <f>((CS$10*SUM(CS57:CY57))+((CZ57*CZ$10+DA57*DA$10+DB57*DB$10+DC57*DC$10+DD57*DD$10)/$E57))/2</f>
        <v>7.8559999999999999</v>
      </c>
      <c r="DF57" s="87"/>
      <c r="DG57" s="87">
        <v>1</v>
      </c>
      <c r="DH57" s="87">
        <v>1</v>
      </c>
      <c r="DI57" s="87">
        <v>1</v>
      </c>
      <c r="DJ57" s="87"/>
      <c r="DK57" s="87">
        <v>1</v>
      </c>
      <c r="DL57" s="87"/>
      <c r="DM57" s="87"/>
      <c r="DN57" s="87"/>
      <c r="DO57" s="87">
        <v>14</v>
      </c>
      <c r="DP57" s="87">
        <v>24</v>
      </c>
      <c r="DQ57" s="87">
        <v>62</v>
      </c>
      <c r="DR57" s="73">
        <f>((DF$10*SUM(DF57:DK57))+((DM57*DM$10+DN57*DN$10+DO57*DO$10+DP57*DP$10+DQ57*DQ$10)/$E57))/2</f>
        <v>7.68</v>
      </c>
      <c r="DS57" s="87"/>
      <c r="DT57" s="87"/>
      <c r="DU57" s="87"/>
      <c r="DV57" s="87"/>
      <c r="DW57" s="87"/>
      <c r="DX57" s="87"/>
      <c r="DY57" s="87"/>
      <c r="DZ57" s="87"/>
      <c r="EA57" s="87"/>
      <c r="EB57" s="73">
        <f>((DS$10*SUM(DS57:DV57))+((DW57*DW$10+DX57*DX$10+DY57*DY$10+DZ57*DZ$10+EA57*EA$10)/$E57))/2</f>
        <v>0</v>
      </c>
      <c r="EC57" s="87"/>
      <c r="ED57" s="87"/>
      <c r="EE57" s="87"/>
      <c r="EF57" s="87"/>
      <c r="EG57" s="87"/>
      <c r="EH57" s="87"/>
      <c r="EI57" s="87">
        <v>1</v>
      </c>
      <c r="EJ57" s="87"/>
      <c r="EK57" s="87"/>
      <c r="EL57" s="87"/>
      <c r="EM57" s="87"/>
      <c r="EN57" s="87"/>
      <c r="EO57" s="87"/>
      <c r="EP57" s="73">
        <f>((EC$10*SUM(EC57:EJ57))+((EK57*EK$10+EL57*EL$10+EM57*EM$10+EN57*EN$10+EO57*EO$10)/$E57))/2</f>
        <v>0.625</v>
      </c>
      <c r="EQ57" s="30">
        <f>(BS57+CH57+CR57+DE57+DR57+EB57+EP57)/7</f>
        <v>4.2092499999999999</v>
      </c>
      <c r="ER57" s="87"/>
      <c r="ES57" s="87"/>
      <c r="ET57" s="87">
        <v>7</v>
      </c>
      <c r="EU57" s="87">
        <v>93</v>
      </c>
      <c r="EV57" s="73">
        <f>(ER57*ER$10+ES57*ES$10+ET57*ET$10+EU57*EU$10)/$E57</f>
        <v>9.8249999999999993</v>
      </c>
      <c r="EW57" s="74">
        <f>(SUM(ES57:EU57)/$E57)</f>
        <v>1</v>
      </c>
      <c r="EX57" s="87"/>
      <c r="EY57" s="87"/>
      <c r="EZ57" s="87">
        <v>12</v>
      </c>
      <c r="FA57" s="87">
        <v>88</v>
      </c>
      <c r="FB57" s="73">
        <f>(EX57*EX$10+EY57*EY$10+EZ57*EZ$10+FA57*FA$10)/$E57</f>
        <v>9.6999999999999993</v>
      </c>
      <c r="FC57" s="74">
        <f>(SUM(EY57:FA57)/$E57)</f>
        <v>1</v>
      </c>
      <c r="FD57" s="30">
        <f>(EV57+FB57)/2</f>
        <v>9.7624999999999993</v>
      </c>
      <c r="FE57" s="75">
        <f>(SUM(ES57:EU57)+SUM(EY57:FA57))/($E57*2)</f>
        <v>1</v>
      </c>
      <c r="FF57" s="87"/>
      <c r="FG57" s="87"/>
      <c r="FH57" s="87">
        <v>71</v>
      </c>
      <c r="FI57" s="87">
        <v>29</v>
      </c>
      <c r="FJ57" s="73">
        <f>(FF57*FF$10+FG57*FG$10+FH57*FH$10+FI57*FI$10)/$E57</f>
        <v>8.2249999999999996</v>
      </c>
      <c r="FK57" s="74">
        <f>(SUM(FG57:FI57)/$E57)</f>
        <v>1</v>
      </c>
      <c r="FL57" s="87"/>
      <c r="FM57" s="87"/>
      <c r="FN57" s="87">
        <v>18</v>
      </c>
      <c r="FO57" s="87">
        <v>82</v>
      </c>
      <c r="FP57" s="73">
        <f>(FL57*FL$10+FM57*FM$10+FN57*FN$10+FO57*FO$10)/$E57</f>
        <v>9.5500000000000007</v>
      </c>
      <c r="FQ57" s="74">
        <f>(SUM(FM57:FO57)/$E57)</f>
        <v>1</v>
      </c>
      <c r="FR57" s="87"/>
      <c r="FS57" s="87"/>
      <c r="FT57" s="87">
        <v>9</v>
      </c>
      <c r="FU57" s="87">
        <v>91</v>
      </c>
      <c r="FV57" s="73">
        <f>(FR57*FR$10+FS57*FS$10+FT57*FT$10+FU57*FU$10)/$E57</f>
        <v>9.7750000000000004</v>
      </c>
      <c r="FW57" s="74">
        <f>(SUM(FS57:FU57)/$E57)</f>
        <v>1</v>
      </c>
      <c r="FX57" s="30">
        <f>(FJ57+FP57+FV57)/3</f>
        <v>9.1833333333333318</v>
      </c>
      <c r="FY57" s="75">
        <f>(SUM(FG57:FI57)+SUM(FM57:FO57)+SUM(FS57:FU57))/($E57*3)</f>
        <v>1</v>
      </c>
    </row>
    <row r="58" spans="1:181" ht="51">
      <c r="A58" s="15">
        <v>46</v>
      </c>
      <c r="B58" s="87">
        <v>154</v>
      </c>
      <c r="C58" s="70" t="s">
        <v>171</v>
      </c>
      <c r="D58" s="87">
        <v>722</v>
      </c>
      <c r="E58" s="87">
        <v>70</v>
      </c>
      <c r="F58" s="87">
        <v>1</v>
      </c>
      <c r="G58" s="87">
        <v>1</v>
      </c>
      <c r="H58" s="87">
        <v>1</v>
      </c>
      <c r="I58" s="87">
        <v>1</v>
      </c>
      <c r="J58" s="87">
        <v>1</v>
      </c>
      <c r="K58" s="87">
        <v>1</v>
      </c>
      <c r="L58" s="87">
        <v>1</v>
      </c>
      <c r="M58" s="87"/>
      <c r="N58" s="87"/>
      <c r="O58" s="87"/>
      <c r="P58" s="87">
        <v>13</v>
      </c>
      <c r="Q58" s="88">
        <v>57</v>
      </c>
      <c r="R58" s="71">
        <f>((F$10*SUM(F58:L58))+((M58*M$10+N58*N$10+O58*O$10+P58*P$10+Q58*Q$10)/$E58))/2</f>
        <v>9.737857142857143</v>
      </c>
      <c r="S58" s="86">
        <v>1</v>
      </c>
      <c r="T58" s="87">
        <v>1</v>
      </c>
      <c r="U58" s="87">
        <v>1</v>
      </c>
      <c r="V58" s="87">
        <v>1</v>
      </c>
      <c r="W58" s="87">
        <v>1</v>
      </c>
      <c r="X58" s="87">
        <v>1</v>
      </c>
      <c r="Y58" s="87">
        <v>1</v>
      </c>
      <c r="Z58" s="87">
        <v>1</v>
      </c>
      <c r="AA58" s="87">
        <v>1</v>
      </c>
      <c r="AB58" s="88">
        <v>1</v>
      </c>
      <c r="AC58" s="86"/>
      <c r="AD58" s="87"/>
      <c r="AE58" s="87"/>
      <c r="AF58" s="87">
        <v>67</v>
      </c>
      <c r="AG58" s="89">
        <v>3</v>
      </c>
      <c r="AH58" s="72">
        <f>((S$10*SUM(S58:AB58))+((AC58*AC$10+AD58*AD$10+AE58*AE$10+AF58*AF$10+AG58*AG$10)/$E58))/2</f>
        <v>8.8035714285714288</v>
      </c>
      <c r="AI58" s="86">
        <v>1</v>
      </c>
      <c r="AJ58" s="87">
        <v>1</v>
      </c>
      <c r="AK58" s="87"/>
      <c r="AL58" s="88">
        <v>1</v>
      </c>
      <c r="AM58" s="86"/>
      <c r="AN58" s="87"/>
      <c r="AO58" s="87"/>
      <c r="AP58" s="87"/>
      <c r="AQ58" s="88">
        <v>70</v>
      </c>
      <c r="AR58" s="73">
        <f>((AI$10*SUM(AI58:AL58))+((AM58*AM$10+AN58*AN$10+AO58*AO$10+AP58*AP$10+AQ58*AQ$10)/$E58))/2</f>
        <v>8.75</v>
      </c>
      <c r="AS58" s="86">
        <v>1</v>
      </c>
      <c r="AT58" s="87"/>
      <c r="AU58" s="87"/>
      <c r="AV58" s="88">
        <v>1</v>
      </c>
      <c r="AW58" s="86"/>
      <c r="AX58" s="87"/>
      <c r="AY58" s="87"/>
      <c r="AZ58" s="87">
        <v>70</v>
      </c>
      <c r="BA58" s="88"/>
      <c r="BB58" s="73">
        <f>((AS$10*SUM(AS58:AV58))+((AW58*AW$10+AX58*AX$10+AY58*AY$10+AZ58*AZ$10+BA58*BA$10)/$E58))/2</f>
        <v>6.25</v>
      </c>
      <c r="BC58" s="30">
        <f>(R58+AH58+AR58+BB58)/4</f>
        <v>8.3853571428571421</v>
      </c>
      <c r="BD58" s="86"/>
      <c r="BE58" s="87"/>
      <c r="BF58" s="87">
        <v>1</v>
      </c>
      <c r="BG58" s="87"/>
      <c r="BH58" s="87"/>
      <c r="BI58" s="87"/>
      <c r="BJ58" s="87"/>
      <c r="BK58" s="87"/>
      <c r="BL58" s="87"/>
      <c r="BM58" s="88"/>
      <c r="BN58" s="76"/>
      <c r="BO58" s="87">
        <v>5</v>
      </c>
      <c r="BP58" s="87"/>
      <c r="BQ58" s="87">
        <v>65</v>
      </c>
      <c r="BR58" s="89"/>
      <c r="BS58" s="73">
        <f>((BD$10*SUM(BD58:BM58))+((BN58*BN$10+BO58*BO$10+BP58*BP$10+BQ58*BQ$10+BR58*BR$10)/$E58))/2</f>
        <v>4.0714285714285712</v>
      </c>
      <c r="BT58" s="87">
        <v>1</v>
      </c>
      <c r="BU58" s="87"/>
      <c r="BV58" s="87">
        <v>1</v>
      </c>
      <c r="BW58" s="87">
        <v>1</v>
      </c>
      <c r="BX58" s="87"/>
      <c r="BY58" s="87"/>
      <c r="BZ58" s="87">
        <v>1</v>
      </c>
      <c r="CA58" s="76">
        <v>18</v>
      </c>
      <c r="CB58" s="87">
        <v>52</v>
      </c>
      <c r="CC58" s="87"/>
      <c r="CD58" s="87"/>
      <c r="CE58" s="87"/>
      <c r="CF58" s="87">
        <v>70</v>
      </c>
      <c r="CG58" s="87"/>
      <c r="CH58" s="72">
        <f>((BT$10*SUM(BT58:BZ58))+((CB$10*CB58+CC58*CC$10+CD58*CD$10+CE58*CE$10+CF58*CF$10+CG58*CG$10)/(2*$E58)))/2</f>
        <v>3.3242857142857143</v>
      </c>
      <c r="CI58" s="86">
        <v>1</v>
      </c>
      <c r="CJ58" s="87"/>
      <c r="CK58" s="87"/>
      <c r="CL58" s="88"/>
      <c r="CM58" s="76"/>
      <c r="CN58" s="87"/>
      <c r="CO58" s="87">
        <v>47</v>
      </c>
      <c r="CP58" s="87">
        <v>7</v>
      </c>
      <c r="CQ58" s="87">
        <v>16</v>
      </c>
      <c r="CR58" s="73">
        <f>((CI$10*SUM(CI58:CL58))+((CM58*CM$10+CN58*CN$10+CO58*CO$10+CP58*CP$10+CQ58*CQ$10)/$E58))/2</f>
        <v>4.4464285714285712</v>
      </c>
      <c r="CS58" s="87">
        <v>1</v>
      </c>
      <c r="CT58" s="87"/>
      <c r="CU58" s="87">
        <v>1</v>
      </c>
      <c r="CV58" s="87">
        <v>1</v>
      </c>
      <c r="CW58" s="87"/>
      <c r="CX58" s="87"/>
      <c r="CY58" s="87"/>
      <c r="CZ58" s="87"/>
      <c r="DA58" s="87"/>
      <c r="DB58" s="87"/>
      <c r="DC58" s="87"/>
      <c r="DD58" s="87">
        <v>70</v>
      </c>
      <c r="DE58" s="73">
        <f>((CS$10*SUM(CS58:CY58))+((CZ58*CZ$10+DA58*DA$10+DB58*DB$10+DC58*DC$10+DD58*DD$10)/$E58))/2</f>
        <v>7.1419999999999995</v>
      </c>
      <c r="DF58" s="87">
        <v>1</v>
      </c>
      <c r="DG58" s="87">
        <v>1</v>
      </c>
      <c r="DH58" s="87">
        <v>1</v>
      </c>
      <c r="DI58" s="87">
        <v>1</v>
      </c>
      <c r="DJ58" s="87">
        <v>1</v>
      </c>
      <c r="DK58" s="87"/>
      <c r="DL58" s="87"/>
      <c r="DM58" s="87"/>
      <c r="DN58" s="87"/>
      <c r="DO58" s="87"/>
      <c r="DP58" s="87"/>
      <c r="DQ58" s="87">
        <v>70</v>
      </c>
      <c r="DR58" s="73">
        <f>((DF$10*SUM(DF58:DK58))+((DM58*DM$10+DN58*DN$10+DO58*DO$10+DP58*DP$10+DQ58*DQ$10)/$E58))/2</f>
        <v>9.1624999999999996</v>
      </c>
      <c r="DS58" s="87"/>
      <c r="DT58" s="87"/>
      <c r="DU58" s="87"/>
      <c r="DV58" s="87"/>
      <c r="DW58" s="87">
        <v>70</v>
      </c>
      <c r="DX58" s="87"/>
      <c r="DY58" s="87"/>
      <c r="DZ58" s="87"/>
      <c r="EA58" s="87"/>
      <c r="EB58" s="73">
        <f>((DS$10*SUM(DS58:DV58))+((DW58*DW$10+DX58*DX$10+DY58*DY$10+DZ58*DZ$10+EA58*EA$10)/$E58))/2</f>
        <v>0</v>
      </c>
      <c r="EC58" s="87"/>
      <c r="ED58" s="87"/>
      <c r="EE58" s="87"/>
      <c r="EF58" s="87"/>
      <c r="EG58" s="87"/>
      <c r="EH58" s="87"/>
      <c r="EI58" s="87"/>
      <c r="EJ58" s="87"/>
      <c r="EK58" s="87">
        <v>60</v>
      </c>
      <c r="EL58" s="87"/>
      <c r="EM58" s="87"/>
      <c r="EN58" s="87"/>
      <c r="EO58" s="87"/>
      <c r="EP58" s="73">
        <f>((EC$10*SUM(EC58:EJ58))+((EK58*EK$10+EL58*EL$10+EM58*EM$10+EN58*EN$10+EO58*EO$10)/$E58))/2</f>
        <v>0</v>
      </c>
      <c r="EQ58" s="30">
        <f>(BS58+CH58+CR58+DE58+DR58+EB58+EP58)/7</f>
        <v>4.0209489795918367</v>
      </c>
      <c r="ER58" s="87"/>
      <c r="ES58" s="87"/>
      <c r="ET58" s="87"/>
      <c r="EU58" s="87">
        <v>70</v>
      </c>
      <c r="EV58" s="73">
        <f>(ER58*ER$10+ES58*ES$10+ET58*ET$10+EU58*EU$10)/$E58</f>
        <v>10</v>
      </c>
      <c r="EW58" s="74">
        <f>(SUM(ES58:EU58)/$E58)</f>
        <v>1</v>
      </c>
      <c r="EX58" s="87"/>
      <c r="EY58" s="87"/>
      <c r="EZ58" s="87">
        <v>2</v>
      </c>
      <c r="FA58" s="87">
        <v>68</v>
      </c>
      <c r="FB58" s="73">
        <f>(EX58*EX$10+EY58*EY$10+EZ58*EZ$10+FA58*FA$10)/$E58</f>
        <v>9.9285714285714288</v>
      </c>
      <c r="FC58" s="74">
        <f>(SUM(EY58:FA58)/$E58)</f>
        <v>1</v>
      </c>
      <c r="FD58" s="30">
        <f>(EV58+FB58)/2</f>
        <v>9.9642857142857153</v>
      </c>
      <c r="FE58" s="75">
        <f>(SUM(ES58:EU58)+SUM(EY58:FA58))/($E58*2)</f>
        <v>1</v>
      </c>
      <c r="FF58" s="87"/>
      <c r="FG58" s="87"/>
      <c r="FH58" s="87">
        <v>62</v>
      </c>
      <c r="FI58" s="87">
        <v>8</v>
      </c>
      <c r="FJ58" s="73">
        <f>(FF58*FF$10+FG58*FG$10+FH58*FH$10+FI58*FI$10)/$E58</f>
        <v>7.7857142857142856</v>
      </c>
      <c r="FK58" s="74">
        <f>(SUM(FG58:FI58)/$E58)</f>
        <v>1</v>
      </c>
      <c r="FL58" s="87"/>
      <c r="FM58" s="87"/>
      <c r="FN58" s="87">
        <v>12</v>
      </c>
      <c r="FO58" s="87">
        <v>58</v>
      </c>
      <c r="FP58" s="73">
        <f>(FL58*FL$10+FM58*FM$10+FN58*FN$10+FO58*FO$10)/$E58</f>
        <v>9.5714285714285712</v>
      </c>
      <c r="FQ58" s="74">
        <f>(SUM(FM58:FO58)/$E58)</f>
        <v>1</v>
      </c>
      <c r="FR58" s="87"/>
      <c r="FS58" s="87"/>
      <c r="FT58" s="87"/>
      <c r="FU58" s="87">
        <v>70</v>
      </c>
      <c r="FV58" s="73">
        <f>(FR58*FR$10+FS58*FS$10+FT58*FT$10+FU58*FU$10)/$E58</f>
        <v>10</v>
      </c>
      <c r="FW58" s="74">
        <f>(SUM(FS58:FU58)/$E58)</f>
        <v>1</v>
      </c>
      <c r="FX58" s="30">
        <f>(FJ58+FP58+FV58)/3</f>
        <v>9.1190476190476186</v>
      </c>
      <c r="FY58" s="75">
        <f>(SUM(FG58:FI58)+SUM(FM58:FO58)+SUM(FS58:FU58))/($E58*3)</f>
        <v>1</v>
      </c>
    </row>
    <row r="59" spans="1:181" ht="51">
      <c r="A59" s="15">
        <v>47</v>
      </c>
      <c r="B59" s="87">
        <v>155</v>
      </c>
      <c r="C59" s="70" t="s">
        <v>179</v>
      </c>
      <c r="D59" s="87">
        <v>1653</v>
      </c>
      <c r="E59" s="87">
        <v>170</v>
      </c>
      <c r="F59" s="87">
        <v>1</v>
      </c>
      <c r="G59" s="87">
        <v>1</v>
      </c>
      <c r="H59" s="87">
        <v>1</v>
      </c>
      <c r="I59" s="87">
        <v>1</v>
      </c>
      <c r="J59" s="87">
        <v>1</v>
      </c>
      <c r="K59" s="87">
        <v>1</v>
      </c>
      <c r="L59" s="87">
        <v>1</v>
      </c>
      <c r="M59" s="87"/>
      <c r="N59" s="87"/>
      <c r="O59" s="87">
        <v>5</v>
      </c>
      <c r="P59" s="87">
        <v>68</v>
      </c>
      <c r="Q59" s="87">
        <v>97</v>
      </c>
      <c r="R59" s="71">
        <f>((F$10*SUM(F59:L59))+((M59*M$10+N59*N$10+O59*O$10+P59*P$10+Q59*Q$10)/$E59))/2</f>
        <v>9.3964705882352941</v>
      </c>
      <c r="S59" s="87">
        <v>1</v>
      </c>
      <c r="T59" s="87">
        <v>1</v>
      </c>
      <c r="U59" s="87">
        <v>1</v>
      </c>
      <c r="V59" s="87">
        <v>1</v>
      </c>
      <c r="W59" s="87">
        <v>1</v>
      </c>
      <c r="X59" s="87">
        <v>1</v>
      </c>
      <c r="Y59" s="87">
        <v>1</v>
      </c>
      <c r="Z59" s="87">
        <v>1</v>
      </c>
      <c r="AA59" s="87">
        <v>1</v>
      </c>
      <c r="AB59" s="87"/>
      <c r="AC59" s="87"/>
      <c r="AD59" s="87"/>
      <c r="AE59" s="87"/>
      <c r="AF59" s="87">
        <v>22</v>
      </c>
      <c r="AG59" s="87">
        <v>144</v>
      </c>
      <c r="AH59" s="72">
        <f>((S$10*SUM(S59:AB59))+((AC59*AC$10+AD59*AD$10+AE59*AE$10+AF59*AF$10+AG59*AG$10)/$E59))/2</f>
        <v>9.2205882352941178</v>
      </c>
      <c r="AI59" s="87">
        <v>1</v>
      </c>
      <c r="AJ59" s="87">
        <v>1</v>
      </c>
      <c r="AK59" s="87">
        <v>1</v>
      </c>
      <c r="AL59" s="87"/>
      <c r="AM59" s="87"/>
      <c r="AN59" s="87"/>
      <c r="AO59" s="87">
        <v>15</v>
      </c>
      <c r="AP59" s="87">
        <v>34</v>
      </c>
      <c r="AQ59" s="87">
        <v>121</v>
      </c>
      <c r="AR59" s="73">
        <f>((AI$10*SUM(AI59:AL59))+((AM59*AM$10+AN59*AN$10+AO59*AO$10+AP59*AP$10+AQ59*AQ$10)/$E59))/2</f>
        <v>8.2794117647058822</v>
      </c>
      <c r="AS59" s="87"/>
      <c r="AT59" s="87"/>
      <c r="AU59" s="87">
        <v>1</v>
      </c>
      <c r="AV59" s="87"/>
      <c r="AW59" s="87"/>
      <c r="AX59" s="87"/>
      <c r="AY59" s="87">
        <v>52</v>
      </c>
      <c r="AZ59" s="87">
        <v>83</v>
      </c>
      <c r="BA59" s="87">
        <v>35</v>
      </c>
      <c r="BB59" s="73">
        <f>((AS$10*SUM(AS59:AV59))+((AW59*AW$10+AX59*AX$10+AY59*AY$10+AZ59*AZ$10+BA59*BA$10)/$E59))/2</f>
        <v>4.875</v>
      </c>
      <c r="BC59" s="30">
        <f>(R59+AH59+AR59+BB59)/4</f>
        <v>7.942867647058824</v>
      </c>
      <c r="BD59" s="87"/>
      <c r="BE59" s="87"/>
      <c r="BF59" s="87">
        <v>1</v>
      </c>
      <c r="BG59" s="87"/>
      <c r="BH59" s="87">
        <v>1</v>
      </c>
      <c r="BI59" s="87"/>
      <c r="BJ59" s="87"/>
      <c r="BK59" s="87"/>
      <c r="BL59" s="87">
        <v>1</v>
      </c>
      <c r="BM59" s="87"/>
      <c r="BN59" s="87"/>
      <c r="BO59" s="87"/>
      <c r="BP59" s="87">
        <v>53</v>
      </c>
      <c r="BQ59" s="87">
        <v>91</v>
      </c>
      <c r="BR59" s="87">
        <v>26</v>
      </c>
      <c r="BS59" s="73">
        <f>((BD$10*SUM(BD59:BM59))+((BN59*BN$10+BO59*BO$10+BP59*BP$10+BQ59*BQ$10+BR59*BR$10)/$E59))/2</f>
        <v>5.0514705882352935</v>
      </c>
      <c r="BT59" s="87">
        <v>1</v>
      </c>
      <c r="BU59" s="87">
        <v>1</v>
      </c>
      <c r="BV59" s="87">
        <v>1</v>
      </c>
      <c r="BW59" s="87">
        <v>1</v>
      </c>
      <c r="BX59" s="87"/>
      <c r="BY59" s="87"/>
      <c r="BZ59" s="87">
        <v>1</v>
      </c>
      <c r="CA59" s="87"/>
      <c r="CB59" s="87">
        <v>19</v>
      </c>
      <c r="CC59" s="87">
        <v>24</v>
      </c>
      <c r="CD59" s="87">
        <v>72</v>
      </c>
      <c r="CE59" s="87">
        <v>55</v>
      </c>
      <c r="CF59" s="87"/>
      <c r="CG59" s="87">
        <v>170</v>
      </c>
      <c r="CH59" s="72">
        <f>((BT$10*SUM(BT59:BZ59))+((CB$10*CB59+CC59*CC$10+CD59*CD$10+CE59*CE$10+CF59*CF$10+CG59*CG$10)/(2*$E59)))/2</f>
        <v>6.2073529411764703</v>
      </c>
      <c r="CI59" s="87">
        <v>1</v>
      </c>
      <c r="CJ59" s="87"/>
      <c r="CK59" s="87">
        <v>1</v>
      </c>
      <c r="CL59" s="87"/>
      <c r="CM59" s="87"/>
      <c r="CN59" s="87"/>
      <c r="CO59" s="87">
        <v>16</v>
      </c>
      <c r="CP59" s="87">
        <v>86</v>
      </c>
      <c r="CQ59" s="87">
        <v>68</v>
      </c>
      <c r="CR59" s="73">
        <f>((CI$10*SUM(CI59:CL59))+((CM59*CM$10+CN59*CN$10+CO59*CO$10+CP59*CP$10+CQ59*CQ$10)/$E59))/2</f>
        <v>6.632352941176471</v>
      </c>
      <c r="CS59" s="87">
        <v>1</v>
      </c>
      <c r="CT59" s="87"/>
      <c r="CU59" s="87">
        <v>1</v>
      </c>
      <c r="CV59" s="87">
        <v>1</v>
      </c>
      <c r="CW59" s="87"/>
      <c r="CX59" s="87">
        <v>1</v>
      </c>
      <c r="CY59" s="87">
        <v>1</v>
      </c>
      <c r="CZ59" s="87"/>
      <c r="DA59" s="87"/>
      <c r="DB59" s="87"/>
      <c r="DC59" s="87">
        <v>92</v>
      </c>
      <c r="DD59" s="87">
        <v>78</v>
      </c>
      <c r="DE59" s="73">
        <f>((CS$10*SUM(CS59:CY59))+((CZ59*CZ$10+DA59*DA$10+DB59*DB$10+DC59*DC$10+DD59*DD$10)/$E59))/2</f>
        <v>7.893529411764705</v>
      </c>
      <c r="DF59" s="87">
        <v>1</v>
      </c>
      <c r="DG59" s="87">
        <v>1</v>
      </c>
      <c r="DH59" s="87">
        <v>1</v>
      </c>
      <c r="DI59" s="87">
        <v>1</v>
      </c>
      <c r="DJ59" s="87"/>
      <c r="DK59" s="87"/>
      <c r="DL59" s="87"/>
      <c r="DM59" s="87"/>
      <c r="DN59" s="87"/>
      <c r="DO59" s="87">
        <v>10</v>
      </c>
      <c r="DP59" s="87">
        <v>75</v>
      </c>
      <c r="DQ59" s="87">
        <v>85</v>
      </c>
      <c r="DR59" s="73">
        <f>((DF$10*SUM(DF59:DK59))+((DM59*DM$10+DN59*DN$10+DO59*DO$10+DP59*DP$10+DQ59*DQ$10)/$E59))/2</f>
        <v>7.6314705882352944</v>
      </c>
      <c r="DS59" s="87">
        <v>1</v>
      </c>
      <c r="DT59" s="87"/>
      <c r="DU59" s="87">
        <v>1</v>
      </c>
      <c r="DV59" s="87">
        <v>1</v>
      </c>
      <c r="DW59" s="87"/>
      <c r="DX59" s="87"/>
      <c r="DY59" s="87">
        <v>45</v>
      </c>
      <c r="DZ59" s="87">
        <v>109</v>
      </c>
      <c r="EA59" s="87">
        <v>16</v>
      </c>
      <c r="EB59" s="73">
        <f>((DS$10*SUM(DS59:DV59))+((DW59*DW$10+DX59*DX$10+DY59*DY$10+DZ59*DZ$10+EA59*EA$10)/$E59))/2</f>
        <v>7.2867647058823533</v>
      </c>
      <c r="EC59" s="87">
        <v>1</v>
      </c>
      <c r="ED59" s="87">
        <v>1</v>
      </c>
      <c r="EE59" s="87"/>
      <c r="EF59" s="87"/>
      <c r="EG59" s="87"/>
      <c r="EH59" s="87">
        <v>1</v>
      </c>
      <c r="EI59" s="87">
        <v>1</v>
      </c>
      <c r="EJ59" s="87">
        <v>1</v>
      </c>
      <c r="EK59" s="87"/>
      <c r="EL59" s="87"/>
      <c r="EM59" s="87">
        <v>22</v>
      </c>
      <c r="EN59" s="87">
        <v>88</v>
      </c>
      <c r="EO59" s="87">
        <v>60</v>
      </c>
      <c r="EP59" s="73">
        <f>((EC$10*SUM(EC59:EJ59))+((EK59*EK$10+EL59*EL$10+EM59*EM$10+EN59*EN$10+EO59*EO$10)/$E59))/2</f>
        <v>7.1544117647058822</v>
      </c>
      <c r="EQ59" s="30">
        <f>(BS59+CH59+CR59+DE59+DR59+EB59+EP59)/7</f>
        <v>6.8367647058823531</v>
      </c>
      <c r="ER59" s="87"/>
      <c r="ES59" s="87"/>
      <c r="ET59" s="87">
        <v>32</v>
      </c>
      <c r="EU59" s="87">
        <v>138</v>
      </c>
      <c r="EV59" s="73">
        <f>(ER59*ER$10+ES59*ES$10+ET59*ET$10+EU59*EU$10)/$E59</f>
        <v>9.5294117647058822</v>
      </c>
      <c r="EW59" s="74">
        <f>(SUM(ES59:EU59)/$E59)</f>
        <v>1</v>
      </c>
      <c r="EX59" s="87"/>
      <c r="EY59" s="87"/>
      <c r="EZ59" s="87">
        <v>23</v>
      </c>
      <c r="FA59" s="87">
        <v>147</v>
      </c>
      <c r="FB59" s="73">
        <f>(EX59*EX$10+EY59*EY$10+EZ59*EZ$10+FA59*FA$10)/$E59</f>
        <v>9.6617647058823533</v>
      </c>
      <c r="FC59" s="74">
        <f>(SUM(EY59:FA59)/$E59)</f>
        <v>1</v>
      </c>
      <c r="FD59" s="30">
        <f>(EV59+FB59)/2</f>
        <v>9.5955882352941178</v>
      </c>
      <c r="FE59" s="75">
        <f>(SUM(ES59:EU59)+SUM(EY59:FA59))/($E59*2)</f>
        <v>1</v>
      </c>
      <c r="FF59" s="87"/>
      <c r="FG59" s="87">
        <v>3</v>
      </c>
      <c r="FH59" s="87">
        <v>63</v>
      </c>
      <c r="FI59" s="87">
        <v>104</v>
      </c>
      <c r="FJ59" s="73">
        <f>(FF59*FF$10+FG59*FG$10+FH59*FH$10+FI59*FI$10)/$E59</f>
        <v>8.985294117647058</v>
      </c>
      <c r="FK59" s="74">
        <f>(SUM(FG59:FI59)/$E59)</f>
        <v>1</v>
      </c>
      <c r="FL59" s="87"/>
      <c r="FM59" s="87"/>
      <c r="FN59" s="87">
        <v>13</v>
      </c>
      <c r="FO59" s="87">
        <v>157</v>
      </c>
      <c r="FP59" s="73">
        <f>(FL59*FL$10+FM59*FM$10+FN59*FN$10+FO59*FO$10)/$E59</f>
        <v>9.8088235294117645</v>
      </c>
      <c r="FQ59" s="74">
        <f>(SUM(FM59:FO59)/$E59)</f>
        <v>1</v>
      </c>
      <c r="FR59" s="87"/>
      <c r="FS59" s="87"/>
      <c r="FT59" s="87">
        <v>11</v>
      </c>
      <c r="FU59" s="87">
        <v>159</v>
      </c>
      <c r="FV59" s="73">
        <f>(FR59*FR$10+FS59*FS$10+FT59*FT$10+FU59*FU$10)/$E59</f>
        <v>9.8382352941176467</v>
      </c>
      <c r="FW59" s="74">
        <f>(SUM(FS59:FU59)/$E59)</f>
        <v>1</v>
      </c>
      <c r="FX59" s="30">
        <f>(FJ59+FP59+FV59)/3</f>
        <v>9.5441176470588243</v>
      </c>
      <c r="FY59" s="75">
        <f>(SUM(FG59:FI59)+SUM(FM59:FO59)+SUM(FS59:FU59))/($E59*3)</f>
        <v>1</v>
      </c>
    </row>
    <row r="60" spans="1:181" ht="51">
      <c r="A60" s="15">
        <v>48</v>
      </c>
      <c r="B60" s="87">
        <v>157</v>
      </c>
      <c r="C60" s="70" t="s">
        <v>180</v>
      </c>
      <c r="D60" s="87">
        <v>2830</v>
      </c>
      <c r="E60" s="87">
        <v>297</v>
      </c>
      <c r="F60" s="87">
        <v>1</v>
      </c>
      <c r="G60" s="87">
        <v>1</v>
      </c>
      <c r="H60" s="87">
        <v>1</v>
      </c>
      <c r="I60" s="87">
        <v>1</v>
      </c>
      <c r="J60" s="87">
        <v>1</v>
      </c>
      <c r="K60" s="87">
        <v>1</v>
      </c>
      <c r="L60" s="87">
        <v>1</v>
      </c>
      <c r="M60" s="87">
        <v>1</v>
      </c>
      <c r="N60" s="87">
        <v>4</v>
      </c>
      <c r="O60" s="87">
        <v>22</v>
      </c>
      <c r="P60" s="87">
        <v>165</v>
      </c>
      <c r="Q60" s="87">
        <v>105</v>
      </c>
      <c r="R60" s="71">
        <f>((F$10*SUM(F60:L60))+((M60*M$10+N60*N$10+O60*O$10+P60*P$10+Q60*Q$10)/$E60))/2</f>
        <v>9.0230303030303034</v>
      </c>
      <c r="S60" s="87">
        <v>1</v>
      </c>
      <c r="T60" s="87">
        <v>1</v>
      </c>
      <c r="U60" s="87">
        <v>1</v>
      </c>
      <c r="V60" s="87">
        <v>1</v>
      </c>
      <c r="W60" s="87">
        <v>1</v>
      </c>
      <c r="X60" s="87">
        <v>1</v>
      </c>
      <c r="Y60" s="87">
        <v>1</v>
      </c>
      <c r="Z60" s="87">
        <v>1</v>
      </c>
      <c r="AA60" s="87">
        <v>1</v>
      </c>
      <c r="AB60" s="87">
        <v>1</v>
      </c>
      <c r="AC60" s="87"/>
      <c r="AD60" s="87"/>
      <c r="AE60" s="87">
        <v>6</v>
      </c>
      <c r="AF60" s="87">
        <v>140</v>
      </c>
      <c r="AG60" s="87">
        <v>151</v>
      </c>
      <c r="AH60" s="72">
        <f>((S$10*SUM(S60:AB60))+((AC60*AC$10+AD60*AD$10+AE60*AE$10+AF60*AF$10+AG60*AG$10)/$E60))/2</f>
        <v>9.3602693602693599</v>
      </c>
      <c r="AI60" s="87">
        <v>1</v>
      </c>
      <c r="AJ60" s="87">
        <v>1</v>
      </c>
      <c r="AK60" s="87">
        <v>1</v>
      </c>
      <c r="AL60" s="87"/>
      <c r="AM60" s="87">
        <v>1</v>
      </c>
      <c r="AN60" s="87"/>
      <c r="AO60" s="87">
        <v>12</v>
      </c>
      <c r="AP60" s="87">
        <v>169</v>
      </c>
      <c r="AQ60" s="87">
        <v>115</v>
      </c>
      <c r="AR60" s="73">
        <f>((AI$10*SUM(AI60:AL60))+((AM60*AM$10+AN60*AN$10+AO60*AO$10+AP60*AP$10+AQ60*AQ$10)/$E60))/2</f>
        <v>7.9208754208754213</v>
      </c>
      <c r="AS60" s="87"/>
      <c r="AT60" s="87"/>
      <c r="AU60" s="87"/>
      <c r="AV60" s="87"/>
      <c r="AW60" s="87">
        <v>4</v>
      </c>
      <c r="AX60" s="87">
        <v>11</v>
      </c>
      <c r="AY60" s="87">
        <v>81</v>
      </c>
      <c r="AZ60" s="87">
        <v>172</v>
      </c>
      <c r="BA60" s="87">
        <v>29</v>
      </c>
      <c r="BB60" s="73">
        <f>((AS$10*SUM(AS60:AV60))+((AW60*AW$10+AX60*AX$10+AY60*AY$10+AZ60*AZ$10+BA60*BA$10)/$E60))/2</f>
        <v>3.388047138047138</v>
      </c>
      <c r="BC60" s="30">
        <f>(R60+AH60+AR60+BB60)/4</f>
        <v>7.423055555555556</v>
      </c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>
        <v>7</v>
      </c>
      <c r="BO60" s="87">
        <v>9</v>
      </c>
      <c r="BP60" s="87">
        <v>62</v>
      </c>
      <c r="BQ60" s="87">
        <v>112</v>
      </c>
      <c r="BR60" s="87">
        <v>107</v>
      </c>
      <c r="BS60" s="73">
        <f>((BD$10*SUM(BD60:BM60))+((BN60*BN$10+BO60*BO$10+BP60*BP$10+BQ60*BQ$10+BR60*BR$10)/$E60))/2</f>
        <v>3.7752525252525251</v>
      </c>
      <c r="BT60" s="87">
        <v>1</v>
      </c>
      <c r="BU60" s="87"/>
      <c r="BV60" s="87">
        <v>1</v>
      </c>
      <c r="BW60" s="87">
        <v>1</v>
      </c>
      <c r="BX60" s="87"/>
      <c r="BY60" s="87"/>
      <c r="BZ60" s="87">
        <v>1</v>
      </c>
      <c r="CA60" s="87"/>
      <c r="CB60" s="87">
        <v>6</v>
      </c>
      <c r="CC60" s="87">
        <v>96</v>
      </c>
      <c r="CD60" s="87">
        <v>120</v>
      </c>
      <c r="CE60" s="87">
        <v>75</v>
      </c>
      <c r="CF60" s="87">
        <v>115</v>
      </c>
      <c r="CG60" s="87">
        <v>182</v>
      </c>
      <c r="CH60" s="72">
        <f>((BT$10*SUM(BT60:BZ60))+((CB$10*CB60+CC60*CC$10+CD60*CD$10+CE60*CE$10+CF60*CF$10+CG60*CG$10)/(2*$E60)))/2</f>
        <v>5.0211952861952867</v>
      </c>
      <c r="CI60" s="87">
        <v>1</v>
      </c>
      <c r="CJ60" s="87"/>
      <c r="CK60" s="87"/>
      <c r="CL60" s="87"/>
      <c r="CM60" s="87">
        <v>4</v>
      </c>
      <c r="CN60" s="87">
        <v>28</v>
      </c>
      <c r="CO60" s="87">
        <v>167</v>
      </c>
      <c r="CP60" s="87">
        <v>98</v>
      </c>
      <c r="CQ60" s="87"/>
      <c r="CR60" s="73">
        <f>((CI$10*SUM(CI60:CL60))+((CM60*CM$10+CN60*CN$10+CO60*CO$10+CP60*CP$10+CQ60*CQ$10)/$E60))/2</f>
        <v>4.0109427609427613</v>
      </c>
      <c r="CS60" s="87">
        <v>1</v>
      </c>
      <c r="CT60" s="87">
        <v>1</v>
      </c>
      <c r="CU60" s="87">
        <v>1</v>
      </c>
      <c r="CV60" s="87">
        <v>1</v>
      </c>
      <c r="CW60" s="87">
        <v>1</v>
      </c>
      <c r="CX60" s="87">
        <v>1</v>
      </c>
      <c r="CY60" s="87">
        <v>1</v>
      </c>
      <c r="CZ60" s="87"/>
      <c r="DA60" s="87">
        <v>2</v>
      </c>
      <c r="DB60" s="87">
        <v>3</v>
      </c>
      <c r="DC60" s="87">
        <v>80</v>
      </c>
      <c r="DD60" s="87">
        <v>212</v>
      </c>
      <c r="DE60" s="73">
        <f>((CS$10*SUM(CS60:CY60))+((CZ60*CZ$10+DA60*DA$10+DB60*DB$10+DC60*DC$10+DD60*DD$10)/$E60))/2</f>
        <v>9.6079326599326595</v>
      </c>
      <c r="DF60" s="87">
        <v>1</v>
      </c>
      <c r="DG60" s="87">
        <v>1</v>
      </c>
      <c r="DH60" s="87">
        <v>1</v>
      </c>
      <c r="DI60" s="87">
        <v>1</v>
      </c>
      <c r="DJ60" s="87">
        <v>1</v>
      </c>
      <c r="DK60" s="87"/>
      <c r="DL60" s="87"/>
      <c r="DM60" s="87"/>
      <c r="DN60" s="87">
        <v>2</v>
      </c>
      <c r="DO60" s="87">
        <v>10</v>
      </c>
      <c r="DP60" s="87">
        <v>110</v>
      </c>
      <c r="DQ60" s="87">
        <v>175</v>
      </c>
      <c r="DR60" s="73">
        <f>((DF$10*SUM(DF60:DK60))+((DM60*DM$10+DN60*DN$10+DO60*DO$10+DP60*DP$10+DQ60*DQ$10)/$E60))/2</f>
        <v>8.590109427609427</v>
      </c>
      <c r="DS60" s="87"/>
      <c r="DT60" s="87"/>
      <c r="DU60" s="87"/>
      <c r="DV60" s="87"/>
      <c r="DW60" s="87">
        <v>3</v>
      </c>
      <c r="DX60" s="87">
        <v>5</v>
      </c>
      <c r="DY60" s="87">
        <v>31</v>
      </c>
      <c r="DZ60" s="87">
        <v>192</v>
      </c>
      <c r="EA60" s="87">
        <v>66</v>
      </c>
      <c r="EB60" s="73">
        <f>((DS$10*SUM(DS60:DV60))+((DW60*DW$10+DX60*DX$10+DY60*DY$10+DZ60*DZ$10+EA60*EA$10)/$E60))/2</f>
        <v>3.8173400673400675</v>
      </c>
      <c r="EC60" s="87">
        <v>1</v>
      </c>
      <c r="ED60" s="87"/>
      <c r="EE60" s="87"/>
      <c r="EF60" s="87"/>
      <c r="EG60" s="87"/>
      <c r="EH60" s="87"/>
      <c r="EI60" s="87"/>
      <c r="EJ60" s="87"/>
      <c r="EK60" s="87"/>
      <c r="EL60" s="87">
        <v>19</v>
      </c>
      <c r="EM60" s="87">
        <v>8</v>
      </c>
      <c r="EN60" s="87">
        <v>146</v>
      </c>
      <c r="EO60" s="87">
        <v>124</v>
      </c>
      <c r="EP60" s="73">
        <f>((EC$10*SUM(EC60:EJ60))+((EK60*EK$10+EL60*EL$10+EM60*EM$10+EN60*EN$10+EO60*EO$10)/$E60))/2</f>
        <v>4.7032828282828278</v>
      </c>
      <c r="EQ60" s="30">
        <f>(BS60+CH60+CR60+DE60+DR60+EB60+EP60)/7</f>
        <v>5.6465793650793659</v>
      </c>
      <c r="ER60" s="87">
        <v>2</v>
      </c>
      <c r="ES60" s="87">
        <v>14</v>
      </c>
      <c r="ET60" s="87">
        <v>152</v>
      </c>
      <c r="EU60" s="87">
        <v>129</v>
      </c>
      <c r="EV60" s="73">
        <f>(ER60*ER$10+ES60*ES$10+ET60*ET$10+EU60*EU$10)/$E60</f>
        <v>8.4175084175084169</v>
      </c>
      <c r="EW60" s="74">
        <f>(SUM(ES60:EU60)/$E60)</f>
        <v>0.9932659932659933</v>
      </c>
      <c r="EX60" s="87"/>
      <c r="EY60" s="87">
        <v>17</v>
      </c>
      <c r="EZ60" s="87">
        <v>159</v>
      </c>
      <c r="FA60" s="87">
        <v>121</v>
      </c>
      <c r="FB60" s="73">
        <f>(EX60*EX$10+EY60*EY$10+EZ60*EZ$10+FA60*FA$10)/$E60</f>
        <v>8.3754208754208754</v>
      </c>
      <c r="FC60" s="74">
        <f>(SUM(EY60:FA60)/$E60)</f>
        <v>1</v>
      </c>
      <c r="FD60" s="30">
        <f>(EV60+FB60)/2</f>
        <v>8.3964646464646471</v>
      </c>
      <c r="FE60" s="75">
        <f>(SUM(ES60:EU60)+SUM(EY60:FA60))/($E60*2)</f>
        <v>0.99663299663299665</v>
      </c>
      <c r="FF60" s="87">
        <v>11</v>
      </c>
      <c r="FG60" s="87">
        <v>50</v>
      </c>
      <c r="FH60" s="87">
        <v>154</v>
      </c>
      <c r="FI60" s="87">
        <v>82</v>
      </c>
      <c r="FJ60" s="73">
        <f>(FF60*FF$10+FG60*FG$10+FH60*FH$10+FI60*FI$10)/$E60</f>
        <v>7.4915824915824913</v>
      </c>
      <c r="FK60" s="74">
        <f>(SUM(FG60:FI60)/$E60)</f>
        <v>0.96296296296296291</v>
      </c>
      <c r="FL60" s="87"/>
      <c r="FM60" s="87">
        <v>8</v>
      </c>
      <c r="FN60" s="87">
        <v>101</v>
      </c>
      <c r="FO60" s="87">
        <v>188</v>
      </c>
      <c r="FP60" s="73">
        <f>(FL60*FL$10+FM60*FM$10+FN60*FN$10+FO60*FO$10)/$E60</f>
        <v>9.0151515151515156</v>
      </c>
      <c r="FQ60" s="74">
        <f>(SUM(FM60:FO60)/$E60)</f>
        <v>1</v>
      </c>
      <c r="FR60" s="87">
        <v>1</v>
      </c>
      <c r="FS60" s="87">
        <v>7</v>
      </c>
      <c r="FT60" s="87">
        <v>107</v>
      </c>
      <c r="FU60" s="87">
        <v>182</v>
      </c>
      <c r="FV60" s="73">
        <f>(FR60*FR$10+FS60*FS$10+FT60*FT$10+FU60*FU$10)/$E60</f>
        <v>8.9478114478114481</v>
      </c>
      <c r="FW60" s="74">
        <f>(SUM(FS60:FU60)/$E60)</f>
        <v>0.99663299663299665</v>
      </c>
      <c r="FX60" s="30">
        <f>(FJ60+FP60+FV60)/3</f>
        <v>8.4848484848484844</v>
      </c>
      <c r="FY60" s="75">
        <f>(SUM(FG60:FI60)+SUM(FM60:FO60)+SUM(FS60:FU60))/($E60*3)</f>
        <v>0.98653198653198648</v>
      </c>
    </row>
    <row r="61" spans="1:181" ht="63.75">
      <c r="A61" s="15">
        <v>49</v>
      </c>
      <c r="B61" s="87">
        <v>158</v>
      </c>
      <c r="C61" s="70" t="s">
        <v>181</v>
      </c>
      <c r="D61" s="87">
        <v>1408</v>
      </c>
      <c r="E61" s="87">
        <v>170</v>
      </c>
      <c r="F61" s="87">
        <v>1</v>
      </c>
      <c r="G61" s="87">
        <v>1</v>
      </c>
      <c r="H61" s="87">
        <v>1</v>
      </c>
      <c r="I61" s="87">
        <v>1</v>
      </c>
      <c r="J61" s="87">
        <v>1</v>
      </c>
      <c r="K61" s="87">
        <v>1</v>
      </c>
      <c r="L61" s="87">
        <v>1</v>
      </c>
      <c r="M61" s="87"/>
      <c r="N61" s="87"/>
      <c r="O61" s="87"/>
      <c r="P61" s="87">
        <v>40</v>
      </c>
      <c r="Q61" s="87">
        <v>130</v>
      </c>
      <c r="R61" s="71">
        <f>((F$10*SUM(F61:L61))+((M61*M$10+N61*N$10+O61*O$10+P61*P$10+Q61*Q$10)/$E61))/2</f>
        <v>9.6758823529411764</v>
      </c>
      <c r="S61" s="87">
        <v>1</v>
      </c>
      <c r="T61" s="87">
        <v>1</v>
      </c>
      <c r="U61" s="87">
        <v>1</v>
      </c>
      <c r="V61" s="87">
        <v>1</v>
      </c>
      <c r="W61" s="87">
        <v>1</v>
      </c>
      <c r="X61" s="87">
        <v>1</v>
      </c>
      <c r="Y61" s="87">
        <v>1</v>
      </c>
      <c r="Z61" s="87">
        <v>1</v>
      </c>
      <c r="AA61" s="87">
        <v>1</v>
      </c>
      <c r="AB61" s="87">
        <v>1</v>
      </c>
      <c r="AC61" s="87"/>
      <c r="AD61" s="87"/>
      <c r="AE61" s="87"/>
      <c r="AF61" s="87">
        <v>58</v>
      </c>
      <c r="AG61" s="87">
        <v>112</v>
      </c>
      <c r="AH61" s="72">
        <f>((S$10*SUM(S61:AB61))+((AC61*AC$10+AD61*AD$10+AE61*AE$10+AF61*AF$10+AG61*AG$10)/$E61))/2</f>
        <v>9.5735294117647065</v>
      </c>
      <c r="AI61" s="87">
        <v>1</v>
      </c>
      <c r="AJ61" s="87">
        <v>1</v>
      </c>
      <c r="AK61" s="87">
        <v>1</v>
      </c>
      <c r="AL61" s="87">
        <v>1</v>
      </c>
      <c r="AM61" s="87"/>
      <c r="AN61" s="87"/>
      <c r="AO61" s="87"/>
      <c r="AP61" s="87">
        <v>92</v>
      </c>
      <c r="AQ61" s="87">
        <v>78</v>
      </c>
      <c r="AR61" s="73">
        <f>((AI$10*SUM(AI61:AL61))+((AM61*AM$10+AN61*AN$10+AO61*AO$10+AP61*AP$10+AQ61*AQ$10)/$E61))/2</f>
        <v>9.3235294117647065</v>
      </c>
      <c r="AS61" s="87">
        <v>1</v>
      </c>
      <c r="AT61" s="87"/>
      <c r="AU61" s="87">
        <v>1</v>
      </c>
      <c r="AV61" s="87"/>
      <c r="AW61" s="87"/>
      <c r="AX61" s="87"/>
      <c r="AY61" s="87">
        <v>3</v>
      </c>
      <c r="AZ61" s="87">
        <v>89</v>
      </c>
      <c r="BA61" s="87">
        <v>78</v>
      </c>
      <c r="BB61" s="73">
        <f>((AS$10*SUM(AS61:AV61))+((AW61*AW$10+AX61*AX$10+AY61*AY$10+AZ61*AZ$10+BA61*BA$10)/$E61))/2</f>
        <v>6.8014705882352944</v>
      </c>
      <c r="BC61" s="30">
        <f>(R61+AH61+AR61+BB61)/4</f>
        <v>8.8436029411764707</v>
      </c>
      <c r="BD61" s="87"/>
      <c r="BE61" s="87">
        <v>1</v>
      </c>
      <c r="BF61" s="87">
        <v>1</v>
      </c>
      <c r="BG61" s="87"/>
      <c r="BH61" s="87">
        <v>1</v>
      </c>
      <c r="BI61" s="87"/>
      <c r="BJ61" s="87"/>
      <c r="BK61" s="87"/>
      <c r="BL61" s="87"/>
      <c r="BM61" s="87"/>
      <c r="BN61" s="87"/>
      <c r="BO61" s="87"/>
      <c r="BP61" s="87">
        <v>23</v>
      </c>
      <c r="BQ61" s="87">
        <v>45</v>
      </c>
      <c r="BR61" s="87">
        <v>102</v>
      </c>
      <c r="BS61" s="73">
        <f>((BD$10*SUM(BD61:BM61))+((BN61*BN$10+BO61*BO$10+BP61*BP$10+BQ61*BQ$10+BR61*BR$10)/$E61))/2</f>
        <v>5.8308823529411766</v>
      </c>
      <c r="BT61" s="87">
        <v>1</v>
      </c>
      <c r="BU61" s="87">
        <v>1</v>
      </c>
      <c r="BV61" s="87"/>
      <c r="BW61" s="87">
        <v>1</v>
      </c>
      <c r="BX61" s="87"/>
      <c r="BY61" s="87"/>
      <c r="BZ61" s="87">
        <v>1</v>
      </c>
      <c r="CA61" s="87"/>
      <c r="CB61" s="87"/>
      <c r="CC61" s="87">
        <v>20</v>
      </c>
      <c r="CD61" s="87">
        <v>32</v>
      </c>
      <c r="CE61" s="87">
        <v>118</v>
      </c>
      <c r="CF61" s="87">
        <v>170</v>
      </c>
      <c r="CG61" s="87"/>
      <c r="CH61" s="72">
        <f>((BT$10*SUM(BT61:BZ61))+((CB$10*CB61+CC61*CC$10+CD61*CD$10+CE61*CE$10+CF61*CF$10+CG61*CG$10)/(2*$E61)))/2</f>
        <v>4.5438235294117648</v>
      </c>
      <c r="CI61" s="87">
        <v>1</v>
      </c>
      <c r="CJ61" s="87"/>
      <c r="CK61" s="87">
        <v>1</v>
      </c>
      <c r="CL61" s="87"/>
      <c r="CM61" s="87"/>
      <c r="CN61" s="87"/>
      <c r="CO61" s="87">
        <v>8</v>
      </c>
      <c r="CP61" s="87"/>
      <c r="CQ61" s="87">
        <v>162</v>
      </c>
      <c r="CR61" s="73">
        <f>((CI$10*SUM(CI61:CL61))+((CM61*CM$10+CN61*CN$10+CO61*CO$10+CP61*CP$10+CQ61*CQ$10)/$E61))/2</f>
        <v>7.382352941176471</v>
      </c>
      <c r="CS61" s="87">
        <v>1</v>
      </c>
      <c r="CT61" s="87"/>
      <c r="CU61" s="87">
        <v>1</v>
      </c>
      <c r="CV61" s="87">
        <v>1</v>
      </c>
      <c r="CW61" s="87"/>
      <c r="CX61" s="87"/>
      <c r="CY61" s="87">
        <v>1</v>
      </c>
      <c r="CZ61" s="87"/>
      <c r="DA61" s="87"/>
      <c r="DB61" s="87"/>
      <c r="DC61" s="87"/>
      <c r="DD61" s="87">
        <v>170</v>
      </c>
      <c r="DE61" s="73">
        <f>((CS$10*SUM(CS61:CY61))+((CZ61*CZ$10+DA61*DA$10+DB61*DB$10+DC61*DC$10+DD61*DD$10)/$E61))/2</f>
        <v>7.8559999999999999</v>
      </c>
      <c r="DF61" s="87">
        <v>1</v>
      </c>
      <c r="DG61" s="87">
        <v>1</v>
      </c>
      <c r="DH61" s="87">
        <v>1</v>
      </c>
      <c r="DI61" s="87">
        <v>1</v>
      </c>
      <c r="DJ61" s="87">
        <v>1</v>
      </c>
      <c r="DK61" s="87"/>
      <c r="DL61" s="87"/>
      <c r="DM61" s="87"/>
      <c r="DN61" s="87"/>
      <c r="DO61" s="87"/>
      <c r="DP61" s="87"/>
      <c r="DQ61" s="87">
        <v>170</v>
      </c>
      <c r="DR61" s="73">
        <f>((DF$10*SUM(DF61:DK61))+((DM61*DM$10+DN61*DN$10+DO61*DO$10+DP61*DP$10+DQ61*DQ$10)/$E61))/2</f>
        <v>9.1624999999999996</v>
      </c>
      <c r="DS61" s="87"/>
      <c r="DT61" s="87"/>
      <c r="DU61" s="87"/>
      <c r="DV61" s="87">
        <v>1</v>
      </c>
      <c r="DW61" s="87"/>
      <c r="DX61" s="87"/>
      <c r="DY61" s="87">
        <v>170</v>
      </c>
      <c r="DZ61" s="87"/>
      <c r="EA61" s="87"/>
      <c r="EB61" s="73">
        <f>((DS$10*SUM(DS61:DV61))+((DW61*DW$10+DX61*DX$10+DY61*DY$10+DZ61*DZ$10+EA61*EA$10)/$E61))/2</f>
        <v>3.75</v>
      </c>
      <c r="EC61" s="87">
        <v>1</v>
      </c>
      <c r="ED61" s="87"/>
      <c r="EE61" s="87"/>
      <c r="EF61" s="87"/>
      <c r="EG61" s="87">
        <v>1</v>
      </c>
      <c r="EH61" s="87"/>
      <c r="EI61" s="87">
        <v>1</v>
      </c>
      <c r="EJ61" s="87">
        <v>1</v>
      </c>
      <c r="EK61" s="87"/>
      <c r="EL61" s="87"/>
      <c r="EM61" s="87"/>
      <c r="EN61" s="87">
        <v>170</v>
      </c>
      <c r="EO61" s="87"/>
      <c r="EP61" s="73">
        <f>((EC$10*SUM(EC61:EJ61))+((EK61*EK$10+EL61*EL$10+EM61*EM$10+EN61*EN$10+EO61*EO$10)/$E61))/2</f>
        <v>6.25</v>
      </c>
      <c r="EQ61" s="30">
        <f>(BS61+CH61+CR61+DE61+DR61+EB61+EP61)/7</f>
        <v>6.3965084033613451</v>
      </c>
      <c r="ER61" s="87"/>
      <c r="ES61" s="87">
        <v>4</v>
      </c>
      <c r="ET61" s="87">
        <v>58</v>
      </c>
      <c r="EU61" s="87">
        <v>108</v>
      </c>
      <c r="EV61" s="73">
        <f>(ER61*ER$10+ES61*ES$10+ET61*ET$10+EU61*EU$10)/$E61</f>
        <v>9.0294117647058822</v>
      </c>
      <c r="EW61" s="74">
        <f>(SUM(ES61:EU61)/$E61)</f>
        <v>1</v>
      </c>
      <c r="EX61" s="87"/>
      <c r="EY61" s="87">
        <v>12</v>
      </c>
      <c r="EZ61" s="87">
        <v>57</v>
      </c>
      <c r="FA61" s="87">
        <v>101</v>
      </c>
      <c r="FB61" s="73">
        <f>(EX61*EX$10+EY61*EY$10+EZ61*EZ$10+FA61*FA$10)/$E61</f>
        <v>8.8088235294117645</v>
      </c>
      <c r="FC61" s="74">
        <f>(SUM(EY61:FA61)/$E61)</f>
        <v>1</v>
      </c>
      <c r="FD61" s="30">
        <f>(EV61+FB61)/2</f>
        <v>8.9191176470588225</v>
      </c>
      <c r="FE61" s="75">
        <f>(SUM(ES61:EU61)+SUM(EY61:FA61))/($E61*2)</f>
        <v>1</v>
      </c>
      <c r="FF61" s="87"/>
      <c r="FG61" s="87">
        <v>11</v>
      </c>
      <c r="FH61" s="87">
        <v>61</v>
      </c>
      <c r="FI61" s="87">
        <v>98</v>
      </c>
      <c r="FJ61" s="73">
        <f>(FF61*FF$10+FG61*FG$10+FH61*FH$10+FI61*FI$10)/$E61</f>
        <v>8.7794117647058822</v>
      </c>
      <c r="FK61" s="74">
        <f>(SUM(FG61:FI61)/$E61)</f>
        <v>1</v>
      </c>
      <c r="FL61" s="87"/>
      <c r="FM61" s="87">
        <v>13</v>
      </c>
      <c r="FN61" s="87">
        <v>25</v>
      </c>
      <c r="FO61" s="87">
        <v>132</v>
      </c>
      <c r="FP61" s="73">
        <f>(FL61*FL$10+FM61*FM$10+FN61*FN$10+FO61*FO$10)/$E61</f>
        <v>9.25</v>
      </c>
      <c r="FQ61" s="74">
        <f>(SUM(FM61:FO61)/$E61)</f>
        <v>1</v>
      </c>
      <c r="FR61" s="87"/>
      <c r="FS61" s="87">
        <v>14</v>
      </c>
      <c r="FT61" s="87">
        <v>36</v>
      </c>
      <c r="FU61" s="87">
        <v>120</v>
      </c>
      <c r="FV61" s="73">
        <f>(FR61*FR$10+FS61*FS$10+FT61*FT$10+FU61*FU$10)/$E61</f>
        <v>9.0588235294117645</v>
      </c>
      <c r="FW61" s="74">
        <f>(SUM(FS61:FU61)/$E61)</f>
        <v>1</v>
      </c>
      <c r="FX61" s="30">
        <f>(FJ61+FP61+FV61)/3</f>
        <v>9.0294117647058822</v>
      </c>
      <c r="FY61" s="75">
        <f>(SUM(FG61:FI61)+SUM(FM61:FO61)+SUM(FS61:FU61))/($E61*3)</f>
        <v>1</v>
      </c>
    </row>
    <row r="62" spans="1:181" ht="63.75">
      <c r="A62" s="15">
        <v>50</v>
      </c>
      <c r="B62" s="87">
        <v>159</v>
      </c>
      <c r="C62" s="70" t="s">
        <v>182</v>
      </c>
      <c r="D62" s="87">
        <v>6639</v>
      </c>
      <c r="E62" s="87">
        <v>204</v>
      </c>
      <c r="F62" s="87">
        <v>1</v>
      </c>
      <c r="G62" s="87">
        <v>1</v>
      </c>
      <c r="H62" s="87">
        <v>1</v>
      </c>
      <c r="I62" s="87">
        <v>1</v>
      </c>
      <c r="J62" s="87">
        <v>1</v>
      </c>
      <c r="K62" s="87">
        <v>1</v>
      </c>
      <c r="L62" s="87">
        <v>1</v>
      </c>
      <c r="M62" s="87"/>
      <c r="N62" s="87"/>
      <c r="O62" s="87"/>
      <c r="P62" s="87">
        <v>9</v>
      </c>
      <c r="Q62" s="89">
        <v>195</v>
      </c>
      <c r="R62" s="71">
        <f>((F$10*SUM(F62:L62))+((M62*M$10+N62*N$10+O62*O$10+P62*P$10+Q62*Q$10)/$E62))/2</f>
        <v>9.9148529411764699</v>
      </c>
      <c r="S62" s="87">
        <v>1</v>
      </c>
      <c r="T62" s="87">
        <v>1</v>
      </c>
      <c r="U62" s="87">
        <v>1</v>
      </c>
      <c r="V62" s="87">
        <v>1</v>
      </c>
      <c r="W62" s="87">
        <v>1</v>
      </c>
      <c r="X62" s="87">
        <v>1</v>
      </c>
      <c r="Y62" s="87">
        <v>1</v>
      </c>
      <c r="Z62" s="87">
        <v>1</v>
      </c>
      <c r="AA62" s="87">
        <v>1</v>
      </c>
      <c r="AB62" s="87">
        <v>1</v>
      </c>
      <c r="AC62" s="87"/>
      <c r="AD62" s="87"/>
      <c r="AE62" s="87"/>
      <c r="AF62" s="87">
        <v>24</v>
      </c>
      <c r="AG62" s="87">
        <v>180</v>
      </c>
      <c r="AH62" s="72">
        <f>((S$10*SUM(S62:AB62))+((AC62*AC$10+AD62*AD$10+AE62*AE$10+AF62*AF$10+AG62*AG$10)/$E62))/2</f>
        <v>9.852941176470587</v>
      </c>
      <c r="AI62" s="87">
        <v>1</v>
      </c>
      <c r="AJ62" s="87">
        <v>1</v>
      </c>
      <c r="AK62" s="87">
        <v>1</v>
      </c>
      <c r="AL62" s="87">
        <v>1</v>
      </c>
      <c r="AM62" s="87"/>
      <c r="AN62" s="87"/>
      <c r="AO62" s="87">
        <v>3</v>
      </c>
      <c r="AP62" s="87">
        <v>200</v>
      </c>
      <c r="AQ62" s="87">
        <v>1</v>
      </c>
      <c r="AR62" s="73">
        <f>((AI$10*SUM(AI62:AL62))+((AM62*AM$10+AN62*AN$10+AO62*AO$10+AP62*AP$10+AQ62*AQ$10)/$E62))/2</f>
        <v>8.7377450980392162</v>
      </c>
      <c r="AS62" s="87">
        <v>1</v>
      </c>
      <c r="AT62" s="87">
        <v>1</v>
      </c>
      <c r="AU62" s="87">
        <v>1</v>
      </c>
      <c r="AV62" s="87">
        <v>1</v>
      </c>
      <c r="AW62" s="87"/>
      <c r="AX62" s="87"/>
      <c r="AY62" s="87"/>
      <c r="AZ62" s="87">
        <v>200</v>
      </c>
      <c r="BA62" s="87">
        <v>4</v>
      </c>
      <c r="BB62" s="73">
        <f>((AS$10*SUM(AS62:AV62))+((AW62*AW$10+AX62*AX$10+AY62*AY$10+AZ62*AZ$10+BA62*BA$10)/$E62))/2</f>
        <v>8.7745098039215677</v>
      </c>
      <c r="BC62" s="30">
        <f>(R62+AH62+AR62+BB62)/4</f>
        <v>9.3200122549019611</v>
      </c>
      <c r="BD62" s="87">
        <v>1</v>
      </c>
      <c r="BE62" s="87">
        <v>1</v>
      </c>
      <c r="BF62" s="87">
        <v>1</v>
      </c>
      <c r="BG62" s="87">
        <v>1</v>
      </c>
      <c r="BH62" s="87">
        <v>1</v>
      </c>
      <c r="BI62" s="87"/>
      <c r="BJ62" s="87">
        <v>1</v>
      </c>
      <c r="BK62" s="87">
        <v>1</v>
      </c>
      <c r="BL62" s="87">
        <v>1</v>
      </c>
      <c r="BM62" s="87">
        <v>1</v>
      </c>
      <c r="BN62" s="87"/>
      <c r="BO62" s="87"/>
      <c r="BP62" s="87">
        <v>5</v>
      </c>
      <c r="BQ62" s="87">
        <v>24</v>
      </c>
      <c r="BR62" s="87">
        <v>175</v>
      </c>
      <c r="BS62" s="73">
        <f>((BD$10*SUM(BD62:BM62))+((BN62*BN$10+BO62*BO$10+BP62*BP$10+BQ62*BQ$10+BR62*BR$10)/$E62))/2</f>
        <v>9.2916666666666679</v>
      </c>
      <c r="BT62" s="87">
        <v>1</v>
      </c>
      <c r="BU62" s="87"/>
      <c r="BV62" s="87"/>
      <c r="BW62" s="87">
        <v>1</v>
      </c>
      <c r="BX62" s="87"/>
      <c r="BY62" s="87"/>
      <c r="BZ62" s="87">
        <v>1</v>
      </c>
      <c r="CA62" s="76"/>
      <c r="CB62" s="87"/>
      <c r="CC62" s="87">
        <v>42</v>
      </c>
      <c r="CD62" s="87">
        <v>150</v>
      </c>
      <c r="CE62" s="89">
        <v>12</v>
      </c>
      <c r="CF62" s="89">
        <v>52</v>
      </c>
      <c r="CG62" s="89">
        <v>152</v>
      </c>
      <c r="CH62" s="72">
        <f>((BT$10*SUM(BT62:BZ62))+((CB$10*CB62+CC62*CC$10+CD62*CD$10+CE62*CE$10+CF62*CF$10+CG62*CG$10)/(2*$E62)))/2</f>
        <v>4.3631372549019609</v>
      </c>
      <c r="CI62" s="87">
        <v>1</v>
      </c>
      <c r="CJ62" s="87"/>
      <c r="CK62" s="87">
        <v>1</v>
      </c>
      <c r="CL62" s="87">
        <v>1</v>
      </c>
      <c r="CM62" s="87"/>
      <c r="CN62" s="87"/>
      <c r="CO62" s="87"/>
      <c r="CP62" s="87">
        <v>139</v>
      </c>
      <c r="CQ62" s="87">
        <v>65</v>
      </c>
      <c r="CR62" s="73">
        <f>((CI$10*SUM(CI62:CL62))+((CM62*CM$10+CN62*CN$10+CO62*CO$10+CP62*CP$10+CQ62*CQ$10)/$E62))/2</f>
        <v>7.8982843137254903</v>
      </c>
      <c r="CS62" s="87">
        <v>1</v>
      </c>
      <c r="CT62" s="87">
        <v>1</v>
      </c>
      <c r="CU62" s="87">
        <v>1</v>
      </c>
      <c r="CV62" s="87">
        <v>1</v>
      </c>
      <c r="CW62" s="87">
        <v>1</v>
      </c>
      <c r="CX62" s="87">
        <v>1</v>
      </c>
      <c r="CY62" s="87">
        <v>1</v>
      </c>
      <c r="CZ62" s="87"/>
      <c r="DA62" s="87"/>
      <c r="DB62" s="87"/>
      <c r="DC62" s="87"/>
      <c r="DD62" s="87">
        <v>204</v>
      </c>
      <c r="DE62" s="73">
        <f>((CS$10*SUM(CS62:CY62))+((CZ62*CZ$10+DA62*DA$10+DB62*DB$10+DC62*DC$10+DD62*DD$10)/$E62))/2</f>
        <v>9.9979999999999993</v>
      </c>
      <c r="DF62" s="87">
        <v>1</v>
      </c>
      <c r="DG62" s="87">
        <v>1</v>
      </c>
      <c r="DH62" s="87">
        <v>1</v>
      </c>
      <c r="DI62" s="87">
        <v>1</v>
      </c>
      <c r="DJ62" s="87"/>
      <c r="DK62" s="87"/>
      <c r="DL62" s="87"/>
      <c r="DM62" s="87"/>
      <c r="DN62" s="87"/>
      <c r="DO62" s="87"/>
      <c r="DP62" s="87">
        <v>14</v>
      </c>
      <c r="DQ62" s="87">
        <v>190</v>
      </c>
      <c r="DR62" s="73">
        <f>((DF$10*SUM(DF62:DK62))+((DM62*DM$10+DN62*DN$10+DO62*DO$10+DP62*DP$10+DQ62*DQ$10)/$E62))/2</f>
        <v>8.2442156862745097</v>
      </c>
      <c r="DS62" s="87">
        <v>1</v>
      </c>
      <c r="DT62" s="87">
        <v>1</v>
      </c>
      <c r="DU62" s="87"/>
      <c r="DV62" s="87"/>
      <c r="DW62" s="87"/>
      <c r="DX62" s="87"/>
      <c r="DY62" s="87">
        <v>60</v>
      </c>
      <c r="DZ62" s="87">
        <v>140</v>
      </c>
      <c r="EA62" s="87">
        <v>4</v>
      </c>
      <c r="EB62" s="73">
        <f>((DS$10*SUM(DS62:DV62))+((DW62*DW$10+DX62*DX$10+DY62*DY$10+DZ62*DZ$10+EA62*EA$10)/$E62))/2</f>
        <v>5.9068627450980387</v>
      </c>
      <c r="EC62" s="87">
        <v>1</v>
      </c>
      <c r="ED62" s="87">
        <v>1</v>
      </c>
      <c r="EE62" s="87"/>
      <c r="EF62" s="87"/>
      <c r="EG62" s="87"/>
      <c r="EH62" s="87">
        <v>1</v>
      </c>
      <c r="EI62" s="87"/>
      <c r="EJ62" s="87">
        <v>1</v>
      </c>
      <c r="EK62" s="87"/>
      <c r="EL62" s="87"/>
      <c r="EM62" s="87">
        <v>97</v>
      </c>
      <c r="EN62" s="87">
        <v>107</v>
      </c>
      <c r="EO62" s="87"/>
      <c r="EP62" s="73">
        <f>((EC$10*SUM(EC62:EJ62))+((EK62*EK$10+EL62*EL$10+EM62*EM$10+EN62*EN$10+EO62*EO$10)/$E62))/2</f>
        <v>5.6556372549019613</v>
      </c>
      <c r="EQ62" s="30">
        <f>(BS62+CH62+CR62+DE62+DR62+EB62+EP62)/7</f>
        <v>7.336829131652661</v>
      </c>
      <c r="ER62" s="87"/>
      <c r="ES62" s="87">
        <v>16</v>
      </c>
      <c r="ET62" s="87">
        <v>163</v>
      </c>
      <c r="EU62" s="88">
        <v>25</v>
      </c>
      <c r="EV62" s="73">
        <f>(ER62*ER$10+ES62*ES$10+ET62*ET$10+EU62*EU$10)/$E62</f>
        <v>7.6102941176470589</v>
      </c>
      <c r="EW62" s="74">
        <f>(SUM(ES62:EU62)/$E62)</f>
        <v>1</v>
      </c>
      <c r="EX62" s="87"/>
      <c r="EY62" s="87">
        <v>11</v>
      </c>
      <c r="EZ62" s="87">
        <v>148</v>
      </c>
      <c r="FA62" s="87">
        <v>45</v>
      </c>
      <c r="FB62" s="73">
        <f>(EX62*EX$10+EY62*EY$10+EZ62*EZ$10+FA62*FA$10)/$E62</f>
        <v>7.916666666666667</v>
      </c>
      <c r="FC62" s="74">
        <f>(SUM(EY62:FA62)/$E62)</f>
        <v>1</v>
      </c>
      <c r="FD62" s="30">
        <f>(EV62+FB62)/2</f>
        <v>7.7634803921568629</v>
      </c>
      <c r="FE62" s="75">
        <f>(SUM(ES62:EU62)+SUM(EY62:FA62))/($E62*2)</f>
        <v>1</v>
      </c>
      <c r="FF62" s="87"/>
      <c r="FG62" s="87">
        <v>5</v>
      </c>
      <c r="FH62" s="87">
        <v>183</v>
      </c>
      <c r="FI62" s="88">
        <v>16</v>
      </c>
      <c r="FJ62" s="73">
        <f>(FF62*FF$10+FG62*FG$10+FH62*FH$10+FI62*FI$10)/$E62</f>
        <v>7.6348039215686274</v>
      </c>
      <c r="FK62" s="74">
        <f>(SUM(FG62:FI62)/$E62)</f>
        <v>1</v>
      </c>
      <c r="FL62" s="87"/>
      <c r="FM62" s="87">
        <v>9</v>
      </c>
      <c r="FN62" s="87">
        <v>65</v>
      </c>
      <c r="FO62" s="87">
        <v>130</v>
      </c>
      <c r="FP62" s="73">
        <f>(FL62*FL$10+FM62*FM$10+FN62*FN$10+FO62*FO$10)/$E62</f>
        <v>8.9828431372549016</v>
      </c>
      <c r="FQ62" s="74">
        <f>(SUM(FM62:FO62)/$E62)</f>
        <v>1</v>
      </c>
      <c r="FR62" s="87"/>
      <c r="FS62" s="87"/>
      <c r="FT62" s="87">
        <v>22</v>
      </c>
      <c r="FU62" s="87">
        <v>182</v>
      </c>
      <c r="FV62" s="73">
        <f>(FR62*FR$10+FS62*FS$10+FT62*FT$10+FU62*FU$10)/$E62</f>
        <v>9.7303921568627452</v>
      </c>
      <c r="FW62" s="74">
        <f>(SUM(FS62:FU62)/$E62)</f>
        <v>1</v>
      </c>
      <c r="FX62" s="30">
        <f>(FJ62+FP62+FV62)/3</f>
        <v>8.7826797385620914</v>
      </c>
      <c r="FY62" s="75">
        <f>(SUM(FG62:FI62)+SUM(FM62:FO62)+SUM(FS62:FU62))/($E62*3)</f>
        <v>1</v>
      </c>
    </row>
    <row r="63" spans="1:181" ht="63.75">
      <c r="A63" s="15">
        <v>51</v>
      </c>
      <c r="B63" s="87">
        <v>160</v>
      </c>
      <c r="C63" s="70" t="s">
        <v>183</v>
      </c>
      <c r="D63" s="87">
        <v>881</v>
      </c>
      <c r="E63" s="87">
        <v>125</v>
      </c>
      <c r="F63" s="87">
        <v>1</v>
      </c>
      <c r="G63" s="87">
        <v>1</v>
      </c>
      <c r="H63" s="87">
        <v>1</v>
      </c>
      <c r="I63" s="87">
        <v>1</v>
      </c>
      <c r="J63" s="87">
        <v>1</v>
      </c>
      <c r="K63" s="87">
        <v>1</v>
      </c>
      <c r="L63" s="87">
        <v>1</v>
      </c>
      <c r="M63" s="86">
        <v>15</v>
      </c>
      <c r="N63" s="87">
        <v>10</v>
      </c>
      <c r="O63" s="87">
        <v>38</v>
      </c>
      <c r="P63" s="87">
        <v>10</v>
      </c>
      <c r="Q63" s="88">
        <v>9</v>
      </c>
      <c r="R63" s="71">
        <f>((F$10*SUM(F63:L63))+((M63*M$10+N63*N$10+O63*O$10+P63*P$10+Q63*Q$10)/$E63))/2</f>
        <v>6.49</v>
      </c>
      <c r="S63" s="87">
        <v>1</v>
      </c>
      <c r="T63" s="87">
        <v>1</v>
      </c>
      <c r="U63" s="87">
        <v>1</v>
      </c>
      <c r="V63" s="87">
        <v>1</v>
      </c>
      <c r="W63" s="87">
        <v>1</v>
      </c>
      <c r="X63" s="87">
        <v>1</v>
      </c>
      <c r="Y63" s="87">
        <v>1</v>
      </c>
      <c r="Z63" s="87">
        <v>1</v>
      </c>
      <c r="AA63" s="87">
        <v>1</v>
      </c>
      <c r="AB63" s="87">
        <v>1</v>
      </c>
      <c r="AC63" s="86">
        <v>7</v>
      </c>
      <c r="AD63" s="87">
        <v>13</v>
      </c>
      <c r="AE63" s="87">
        <v>32</v>
      </c>
      <c r="AF63" s="87">
        <v>18</v>
      </c>
      <c r="AG63" s="89">
        <v>12</v>
      </c>
      <c r="AH63" s="72">
        <f>((S$10*SUM(S63:AB63))+((AC63*AC$10+AD63*AD$10+AE63*AE$10+AF63*AF$10+AG63*AG$10)/$E63))/2</f>
        <v>6.79</v>
      </c>
      <c r="AI63" s="87">
        <v>1</v>
      </c>
      <c r="AJ63" s="87">
        <v>1</v>
      </c>
      <c r="AK63" s="87">
        <v>1</v>
      </c>
      <c r="AL63" s="87">
        <v>1</v>
      </c>
      <c r="AM63" s="86">
        <v>5</v>
      </c>
      <c r="AN63" s="87">
        <v>16</v>
      </c>
      <c r="AO63" s="87">
        <v>39</v>
      </c>
      <c r="AP63" s="87">
        <v>14</v>
      </c>
      <c r="AQ63" s="88">
        <v>6</v>
      </c>
      <c r="AR63" s="73">
        <f>((AI$10*SUM(AI63:AL63))+((AM63*AM$10+AN63*AN$10+AO63*AO$10+AP63*AP$10+AQ63*AQ$10)/$E63))/2</f>
        <v>6.6</v>
      </c>
      <c r="AS63" s="87"/>
      <c r="AT63" s="87"/>
      <c r="AU63" s="87"/>
      <c r="AV63" s="87"/>
      <c r="AW63" s="86">
        <v>42</v>
      </c>
      <c r="AX63" s="87">
        <v>12</v>
      </c>
      <c r="AY63" s="87">
        <v>15</v>
      </c>
      <c r="AZ63" s="87">
        <v>6</v>
      </c>
      <c r="BA63" s="88">
        <v>7</v>
      </c>
      <c r="BB63" s="73">
        <f>((AS$10*SUM(AS63:AV63))+((AW63*AW$10+AX63*AX$10+AY63*AY$10+AZ63*AZ$10+BA63*BA$10)/$E63))/2</f>
        <v>0.88</v>
      </c>
      <c r="BC63" s="30">
        <f>(R63+AH63+AR63+BB63)/4</f>
        <v>5.19</v>
      </c>
      <c r="BD63" s="87"/>
      <c r="BE63" s="87">
        <v>1</v>
      </c>
      <c r="BF63" s="87">
        <v>1</v>
      </c>
      <c r="BG63" s="87"/>
      <c r="BH63" s="87"/>
      <c r="BI63" s="87"/>
      <c r="BJ63" s="87"/>
      <c r="BK63" s="87"/>
      <c r="BL63" s="87"/>
      <c r="BM63" s="87"/>
      <c r="BN63" s="76">
        <v>20</v>
      </c>
      <c r="BO63" s="87">
        <v>24</v>
      </c>
      <c r="BP63" s="87">
        <v>18</v>
      </c>
      <c r="BQ63" s="87">
        <v>13</v>
      </c>
      <c r="BR63" s="89">
        <v>17</v>
      </c>
      <c r="BS63" s="73">
        <f>((BD$10*SUM(BD63:BM63))+((BN63*BN$10+BO63*BO$10+BP63*BP$10+BQ63*BQ$10+BR63*BR$10)/$E63))/2</f>
        <v>2.67</v>
      </c>
      <c r="BT63" s="87">
        <v>1</v>
      </c>
      <c r="BU63" s="87"/>
      <c r="BV63" s="87"/>
      <c r="BW63" s="87">
        <v>1</v>
      </c>
      <c r="BX63" s="87"/>
      <c r="BY63" s="87"/>
      <c r="BZ63" s="87">
        <v>1</v>
      </c>
      <c r="CA63" s="87">
        <v>82</v>
      </c>
      <c r="CB63" s="87"/>
      <c r="CC63" s="87"/>
      <c r="CD63" s="87"/>
      <c r="CE63" s="87"/>
      <c r="CF63" s="87">
        <v>82</v>
      </c>
      <c r="CG63" s="87"/>
      <c r="CH63" s="72">
        <f>((BT$10*SUM(BT63:BZ63))+((CB$10*CB63+CC63*CC$10+CD63*CD$10+CE63*CE$10+CF63*CF$10+CG63*CG$10)/(2*$E63)))/2</f>
        <v>2.145</v>
      </c>
      <c r="CI63" s="87">
        <v>1</v>
      </c>
      <c r="CJ63" s="87">
        <v>1</v>
      </c>
      <c r="CK63" s="87">
        <v>1</v>
      </c>
      <c r="CL63" s="87">
        <v>1</v>
      </c>
      <c r="CM63" s="87"/>
      <c r="CN63" s="76">
        <v>4</v>
      </c>
      <c r="CO63" s="87">
        <v>34</v>
      </c>
      <c r="CP63" s="87">
        <v>31</v>
      </c>
      <c r="CQ63" s="87">
        <v>13</v>
      </c>
      <c r="CR63" s="73">
        <f>((CI$10*SUM(CI63:CL63))+((CM63*CM$10+CN63*CN$10+CO63*CO$10+CP63*CP$10+CQ63*CQ$10)/$E63))/2</f>
        <v>7.17</v>
      </c>
      <c r="CS63" s="87">
        <v>1</v>
      </c>
      <c r="CT63" s="87"/>
      <c r="CU63" s="87"/>
      <c r="CV63" s="87">
        <v>1</v>
      </c>
      <c r="CW63" s="87"/>
      <c r="CX63" s="87"/>
      <c r="CY63" s="87">
        <v>1</v>
      </c>
      <c r="CZ63" s="76">
        <v>5</v>
      </c>
      <c r="DA63" s="87">
        <v>7</v>
      </c>
      <c r="DB63" s="87">
        <v>23</v>
      </c>
      <c r="DC63" s="87">
        <v>19</v>
      </c>
      <c r="DD63" s="87">
        <v>28</v>
      </c>
      <c r="DE63" s="73">
        <f>((CS$10*SUM(CS63:CY63))+((CZ63*CZ$10+DA63*DA$10+DB63*DB$10+DC63*DC$10+DD63*DD$10)/$E63))/2</f>
        <v>4.3132000000000001</v>
      </c>
      <c r="DF63" s="87">
        <v>1</v>
      </c>
      <c r="DG63" s="87">
        <v>1</v>
      </c>
      <c r="DH63" s="87">
        <v>1</v>
      </c>
      <c r="DI63" s="87">
        <v>1</v>
      </c>
      <c r="DJ63" s="87"/>
      <c r="DK63" s="87">
        <v>1</v>
      </c>
      <c r="DL63" s="87"/>
      <c r="DM63" s="87"/>
      <c r="DN63" s="87"/>
      <c r="DO63" s="87">
        <v>16</v>
      </c>
      <c r="DP63" s="87"/>
      <c r="DQ63" s="87">
        <v>66</v>
      </c>
      <c r="DR63" s="73">
        <f>((DF$10*SUM(DF63:DK63))+((DM63*DM$10+DN63*DN$10+DO63*DO$10+DP63*DP$10+DQ63*DQ$10)/$E63))/2</f>
        <v>7.1224999999999996</v>
      </c>
      <c r="DS63" s="87">
        <v>1</v>
      </c>
      <c r="DT63" s="87"/>
      <c r="DU63" s="87"/>
      <c r="DV63" s="87">
        <v>1</v>
      </c>
      <c r="DW63" s="87"/>
      <c r="DX63" s="87">
        <v>3</v>
      </c>
      <c r="DY63" s="87">
        <v>42</v>
      </c>
      <c r="DZ63" s="87">
        <v>63</v>
      </c>
      <c r="EA63" s="87"/>
      <c r="EB63" s="73">
        <f>((DS$10*SUM(DS63:DV63))+((DW63*DW$10+DX63*DX$10+DY63*DY$10+DZ63*DZ$10+EA63*EA$10)/$E63))/2</f>
        <v>5.26</v>
      </c>
      <c r="EC63" s="87"/>
      <c r="ED63" s="87"/>
      <c r="EE63" s="87"/>
      <c r="EF63" s="87"/>
      <c r="EG63" s="87"/>
      <c r="EH63" s="87"/>
      <c r="EI63" s="87"/>
      <c r="EJ63" s="87"/>
      <c r="EK63" s="87">
        <v>125</v>
      </c>
      <c r="EL63" s="87"/>
      <c r="EM63" s="87"/>
      <c r="EN63" s="87"/>
      <c r="EO63" s="87"/>
      <c r="EP63" s="73">
        <f>((EC$10*SUM(EC63:EJ63))+((EK63*EK$10+EL63*EL$10+EM63*EM$10+EN63*EN$10+EO63*EO$10)/$E63))/2</f>
        <v>0</v>
      </c>
      <c r="EQ63" s="30">
        <f>(BS63+CH63+CR63+DE63+DR63+EB63+EP63)/7</f>
        <v>4.0972428571428576</v>
      </c>
      <c r="ER63" s="87"/>
      <c r="ES63" s="87">
        <v>16</v>
      </c>
      <c r="ET63" s="87">
        <v>72</v>
      </c>
      <c r="EU63" s="88">
        <v>37</v>
      </c>
      <c r="EV63" s="73">
        <f>(ER63*ER$10+ES63*ES$10+ET63*ET$10+EU63*EU$10)/$E63</f>
        <v>7.92</v>
      </c>
      <c r="EW63" s="74">
        <f>(SUM(ES63:EU63)/$E63)</f>
        <v>1</v>
      </c>
      <c r="EX63" s="76">
        <v>4</v>
      </c>
      <c r="EY63" s="87">
        <v>24</v>
      </c>
      <c r="EZ63" s="87">
        <v>87</v>
      </c>
      <c r="FA63" s="87">
        <v>10</v>
      </c>
      <c r="FB63" s="73">
        <f>(EX63*EX$10+EY63*EY$10+EZ63*EZ$10+FA63*FA$10)/$E63</f>
        <v>6.98</v>
      </c>
      <c r="FC63" s="74">
        <f>(SUM(EY63:FA63)/$E63)</f>
        <v>0.96799999999999997</v>
      </c>
      <c r="FD63" s="30">
        <f>(EV63+FB63)/2</f>
        <v>7.45</v>
      </c>
      <c r="FE63" s="75">
        <f>(SUM(ES63:EU63)+SUM(EY63:FA63))/($E63*2)</f>
        <v>0.98399999999999999</v>
      </c>
      <c r="FF63" s="86">
        <v>5</v>
      </c>
      <c r="FG63" s="87">
        <v>13</v>
      </c>
      <c r="FH63" s="87">
        <v>85</v>
      </c>
      <c r="FI63" s="88">
        <v>17</v>
      </c>
      <c r="FJ63" s="73">
        <f>(FF63*FF$10+FG63*FG$10+FH63*FH$10+FI63*FI$10)/$E63</f>
        <v>6.98</v>
      </c>
      <c r="FK63" s="74">
        <f>(SUM(FG63:FI63)/$E63)</f>
        <v>0.92</v>
      </c>
      <c r="FL63" s="76">
        <v>5</v>
      </c>
      <c r="FM63" s="87">
        <v>23</v>
      </c>
      <c r="FN63" s="87">
        <v>87</v>
      </c>
      <c r="FO63" s="87">
        <v>10</v>
      </c>
      <c r="FP63" s="73">
        <f>(FL63*FL$10+FM63*FM$10+FN63*FN$10+FO63*FO$10)/$E63</f>
        <v>6.94</v>
      </c>
      <c r="FQ63" s="74">
        <f>(SUM(FM63:FO63)/$E63)</f>
        <v>0.96</v>
      </c>
      <c r="FR63" s="76">
        <v>4</v>
      </c>
      <c r="FS63" s="87">
        <v>34</v>
      </c>
      <c r="FT63" s="87">
        <v>71</v>
      </c>
      <c r="FU63" s="87">
        <v>16</v>
      </c>
      <c r="FV63" s="73">
        <f>(FR63*FR$10+FS63*FS$10+FT63*FT$10+FU63*FU$10)/$E63</f>
        <v>6.9</v>
      </c>
      <c r="FW63" s="74">
        <f>(SUM(FS63:FU63)/$E63)</f>
        <v>0.96799999999999997</v>
      </c>
      <c r="FX63" s="30">
        <f>(FJ63+FP63+FV63)/3</f>
        <v>6.94</v>
      </c>
      <c r="FY63" s="75">
        <f>(SUM(FG63:FI63)+SUM(FM63:FO63)+SUM(FS63:FU63))/($E63*3)</f>
        <v>0.94933333333333336</v>
      </c>
    </row>
    <row r="64" spans="1:181" ht="51">
      <c r="A64" s="15">
        <v>52</v>
      </c>
      <c r="B64" s="87">
        <v>161</v>
      </c>
      <c r="C64" s="70" t="s">
        <v>184</v>
      </c>
      <c r="D64" s="87">
        <v>953</v>
      </c>
      <c r="E64" s="87">
        <v>101</v>
      </c>
      <c r="F64" s="87">
        <v>1</v>
      </c>
      <c r="G64" s="87">
        <v>1</v>
      </c>
      <c r="H64" s="87">
        <v>1</v>
      </c>
      <c r="I64" s="87">
        <v>1</v>
      </c>
      <c r="J64" s="87">
        <v>1</v>
      </c>
      <c r="K64" s="87">
        <v>1</v>
      </c>
      <c r="L64" s="87">
        <v>1</v>
      </c>
      <c r="M64" s="87"/>
      <c r="N64" s="87"/>
      <c r="O64" s="87"/>
      <c r="P64" s="87">
        <v>37</v>
      </c>
      <c r="Q64" s="88">
        <v>64</v>
      </c>
      <c r="R64" s="71">
        <f>((F$10*SUM(F64:L64))+((M64*M$10+N64*N$10+O64*O$10+P64*P$10+Q64*Q$10)/$E64))/2</f>
        <v>9.5120792079207916</v>
      </c>
      <c r="S64" s="87">
        <v>1</v>
      </c>
      <c r="T64" s="87">
        <v>1</v>
      </c>
      <c r="U64" s="87">
        <v>1</v>
      </c>
      <c r="V64" s="87">
        <v>1</v>
      </c>
      <c r="W64" s="87">
        <v>1</v>
      </c>
      <c r="X64" s="87">
        <v>1</v>
      </c>
      <c r="Y64" s="87">
        <v>1</v>
      </c>
      <c r="Z64" s="87">
        <v>1</v>
      </c>
      <c r="AA64" s="87">
        <v>1</v>
      </c>
      <c r="AB64" s="87">
        <v>1</v>
      </c>
      <c r="AC64" s="87"/>
      <c r="AD64" s="87"/>
      <c r="AE64" s="87">
        <v>33</v>
      </c>
      <c r="AF64" s="87">
        <v>56</v>
      </c>
      <c r="AG64" s="89">
        <v>12</v>
      </c>
      <c r="AH64" s="72">
        <f>((S$10*SUM(S64:AB64))+((AC64*AC$10+AD64*AD$10+AE64*AE$10+AF64*AF$10+AG64*AG$10)/$E64))/2</f>
        <v>8.490099009900991</v>
      </c>
      <c r="AI64" s="87">
        <v>1</v>
      </c>
      <c r="AJ64" s="87">
        <v>1</v>
      </c>
      <c r="AK64" s="87">
        <v>1</v>
      </c>
      <c r="AL64" s="87">
        <v>1</v>
      </c>
      <c r="AM64" s="87"/>
      <c r="AN64" s="87"/>
      <c r="AO64" s="87"/>
      <c r="AP64" s="87">
        <v>75</v>
      </c>
      <c r="AQ64" s="88">
        <v>26</v>
      </c>
      <c r="AR64" s="73">
        <f>((AI$10*SUM(AI64:AL64))+((AM64*AM$10+AN64*AN$10+AO64*AO$10+AP64*AP$10+AQ64*AQ$10)/$E64))/2</f>
        <v>9.0717821782178216</v>
      </c>
      <c r="AS64" s="87"/>
      <c r="AT64" s="87">
        <v>1</v>
      </c>
      <c r="AU64" s="87"/>
      <c r="AV64" s="87"/>
      <c r="AW64" s="87"/>
      <c r="AX64" s="87"/>
      <c r="AY64" s="87"/>
      <c r="AZ64" s="87">
        <v>90</v>
      </c>
      <c r="BA64" s="88">
        <v>11</v>
      </c>
      <c r="BB64" s="73">
        <f>((AS$10*SUM(AS64:AV64))+((AW64*AW$10+AX64*AX$10+AY64*AY$10+AZ64*AZ$10+BA64*BA$10)/$E64))/2</f>
        <v>5.1361386138613856</v>
      </c>
      <c r="BC64" s="30">
        <f>(R64+AH64+AR64+BB64)/4</f>
        <v>8.0525247524752466</v>
      </c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>
        <v>81</v>
      </c>
      <c r="BQ64" s="87">
        <v>20</v>
      </c>
      <c r="BR64" s="87"/>
      <c r="BS64" s="73">
        <f>((BD$10*SUM(BD64:BM64))+((BN64*BN$10+BO64*BO$10+BP64*BP$10+BQ64*BQ$10+BR64*BR$10)/$E64))/2</f>
        <v>2.7475247524752477</v>
      </c>
      <c r="BT64" s="87">
        <v>1</v>
      </c>
      <c r="BU64" s="87"/>
      <c r="BV64" s="87"/>
      <c r="BW64" s="87">
        <v>1</v>
      </c>
      <c r="BX64" s="87"/>
      <c r="BY64" s="87"/>
      <c r="BZ64" s="87">
        <v>1</v>
      </c>
      <c r="CA64" s="87">
        <v>101</v>
      </c>
      <c r="CB64" s="87"/>
      <c r="CC64" s="87"/>
      <c r="CD64" s="87"/>
      <c r="CE64" s="87"/>
      <c r="CF64" s="87"/>
      <c r="CG64" s="87">
        <v>101</v>
      </c>
      <c r="CH64" s="72">
        <f>((BT$10*SUM(BT64:BZ64))+((CB$10*CB64+CC64*CC$10+CD64*CD$10+CE64*CE$10+CF64*CF$10+CG64*CG$10)/(2*$E64)))/2</f>
        <v>3.395</v>
      </c>
      <c r="CI64" s="87">
        <v>1</v>
      </c>
      <c r="CJ64" s="87"/>
      <c r="CK64" s="87"/>
      <c r="CL64" s="87"/>
      <c r="CM64" s="87"/>
      <c r="CN64" s="87"/>
      <c r="CO64" s="87">
        <v>70</v>
      </c>
      <c r="CP64" s="87">
        <v>31</v>
      </c>
      <c r="CQ64" s="87"/>
      <c r="CR64" s="73">
        <f>((CI$10*SUM(CI64:CL64))+((CM64*CM$10+CN64*CN$10+CO64*CO$10+CP64*CP$10+CQ64*CQ$10)/$E64))/2</f>
        <v>4.1336633663366342</v>
      </c>
      <c r="CS64" s="87">
        <v>1</v>
      </c>
      <c r="CT64" s="87"/>
      <c r="CU64" s="87">
        <v>1</v>
      </c>
      <c r="CV64" s="87">
        <v>1</v>
      </c>
      <c r="CW64" s="87">
        <v>1</v>
      </c>
      <c r="CX64" s="87">
        <v>1</v>
      </c>
      <c r="CY64" s="87"/>
      <c r="CZ64" s="87"/>
      <c r="DA64" s="87"/>
      <c r="DB64" s="87"/>
      <c r="DC64" s="87"/>
      <c r="DD64" s="87">
        <v>101</v>
      </c>
      <c r="DE64" s="73">
        <f>((CS$10*SUM(CS64:CY64))+((CZ64*CZ$10+DA64*DA$10+DB64*DB$10+DC64*DC$10+DD64*DD$10)/$E64))/2</f>
        <v>8.57</v>
      </c>
      <c r="DF64" s="87">
        <v>1</v>
      </c>
      <c r="DG64" s="87"/>
      <c r="DH64" s="87">
        <v>1</v>
      </c>
      <c r="DI64" s="87">
        <v>1</v>
      </c>
      <c r="DJ64" s="87"/>
      <c r="DK64" s="87"/>
      <c r="DL64" s="87"/>
      <c r="DM64" s="87"/>
      <c r="DN64" s="87"/>
      <c r="DO64" s="87"/>
      <c r="DP64" s="87">
        <v>95</v>
      </c>
      <c r="DQ64" s="87">
        <v>6</v>
      </c>
      <c r="DR64" s="73">
        <f>((DF$10*SUM(DF64:DK64))+((DM64*DM$10+DN64*DN$10+DO64*DO$10+DP64*DP$10+DQ64*DQ$10)/$E64))/2</f>
        <v>6.3217574257425744</v>
      </c>
      <c r="DS64" s="87"/>
      <c r="DT64" s="87"/>
      <c r="DU64" s="87"/>
      <c r="DV64" s="87"/>
      <c r="DW64" s="87">
        <v>89</v>
      </c>
      <c r="DX64" s="87">
        <v>12</v>
      </c>
      <c r="DY64" s="87"/>
      <c r="DZ64" s="87"/>
      <c r="EA64" s="87"/>
      <c r="EB64" s="73">
        <f>((DS$10*SUM(DS64:DV64))+((DW64*DW$10+DX64*DX$10+DY64*DY$10+DZ64*DZ$10+EA64*EA$10)/$E64))/2</f>
        <v>0.14851485148514851</v>
      </c>
      <c r="EC64" s="87"/>
      <c r="ED64" s="87"/>
      <c r="EE64" s="87"/>
      <c r="EF64" s="87"/>
      <c r="EG64" s="87"/>
      <c r="EH64" s="87"/>
      <c r="EI64" s="87"/>
      <c r="EJ64" s="87"/>
      <c r="EK64" s="87">
        <v>101</v>
      </c>
      <c r="EL64" s="87"/>
      <c r="EM64" s="87"/>
      <c r="EN64" s="87"/>
      <c r="EO64" s="87"/>
      <c r="EP64" s="73">
        <f>((EC$10*SUM(EC64:EJ64))+((EK64*EK$10+EL64*EL$10+EM64*EM$10+EN64*EN$10+EO64*EO$10)/$E64))/2</f>
        <v>0</v>
      </c>
      <c r="EQ64" s="30">
        <f>(BS64+CH64+CR64+DE64+DR64+EB64+EP64)/7</f>
        <v>3.6166371994342295</v>
      </c>
      <c r="ER64" s="87"/>
      <c r="ES64" s="87"/>
      <c r="ET64" s="87"/>
      <c r="EU64" s="87">
        <v>101</v>
      </c>
      <c r="EV64" s="73">
        <f>(ER64*ER$10+ES64*ES$10+ET64*ET$10+EU64*EU$10)/$E64</f>
        <v>10</v>
      </c>
      <c r="EW64" s="74">
        <f>(SUM(ES64:EU64)/$E64)</f>
        <v>1</v>
      </c>
      <c r="EX64" s="87"/>
      <c r="EY64" s="87"/>
      <c r="EZ64" s="87"/>
      <c r="FA64" s="87">
        <v>101</v>
      </c>
      <c r="FB64" s="73">
        <f>(EX64*EX$10+EY64*EY$10+EZ64*EZ$10+FA64*FA$10)/$E64</f>
        <v>10</v>
      </c>
      <c r="FC64" s="74">
        <f>(SUM(EY64:FA64)/$E64)</f>
        <v>1</v>
      </c>
      <c r="FD64" s="30">
        <f>(EV64+FB64)/2</f>
        <v>10</v>
      </c>
      <c r="FE64" s="75">
        <f>(SUM(ES64:EU64)+SUM(EY64:FA64))/($E64*2)</f>
        <v>1</v>
      </c>
      <c r="FF64" s="87"/>
      <c r="FG64" s="87"/>
      <c r="FH64" s="87">
        <v>6</v>
      </c>
      <c r="FI64" s="87">
        <v>95</v>
      </c>
      <c r="FJ64" s="73">
        <f>(FF64*FF$10+FG64*FG$10+FH64*FH$10+FI64*FI$10)/$E64</f>
        <v>9.8514851485148522</v>
      </c>
      <c r="FK64" s="74">
        <f>(SUM(FG64:FI64)/$E64)</f>
        <v>1</v>
      </c>
      <c r="FL64" s="87"/>
      <c r="FM64" s="87"/>
      <c r="FN64" s="87">
        <v>6</v>
      </c>
      <c r="FO64" s="87">
        <v>95</v>
      </c>
      <c r="FP64" s="73">
        <f>(FL64*FL$10+FM64*FM$10+FN64*FN$10+FO64*FO$10)/$E64</f>
        <v>9.8514851485148522</v>
      </c>
      <c r="FQ64" s="74">
        <f>(SUM(FM64:FO64)/$E64)</f>
        <v>1</v>
      </c>
      <c r="FR64" s="87"/>
      <c r="FS64" s="87"/>
      <c r="FT64" s="87"/>
      <c r="FU64" s="87">
        <v>101</v>
      </c>
      <c r="FV64" s="73">
        <f>(FR64*FR$10+FS64*FS$10+FT64*FT$10+FU64*FU$10)/$E64</f>
        <v>10</v>
      </c>
      <c r="FW64" s="74">
        <f>(SUM(FS64:FU64)/$E64)</f>
        <v>1</v>
      </c>
      <c r="FX64" s="30">
        <f>(FJ64+FP64+FV64)/3</f>
        <v>9.9009900990099009</v>
      </c>
      <c r="FY64" s="75">
        <f>(SUM(FG64:FI64)+SUM(FM64:FO64)+SUM(FS64:FU64))/($E64*3)</f>
        <v>1</v>
      </c>
    </row>
    <row r="65" spans="1:181" ht="51">
      <c r="A65" s="15">
        <v>53</v>
      </c>
      <c r="B65" s="87">
        <v>162</v>
      </c>
      <c r="C65" s="70" t="s">
        <v>185</v>
      </c>
      <c r="D65" s="87">
        <v>777</v>
      </c>
      <c r="E65" s="87">
        <v>80</v>
      </c>
      <c r="F65" s="87">
        <v>1</v>
      </c>
      <c r="G65" s="87">
        <v>1</v>
      </c>
      <c r="H65" s="87">
        <v>1</v>
      </c>
      <c r="I65" s="87">
        <v>1</v>
      </c>
      <c r="J65" s="87">
        <v>1</v>
      </c>
      <c r="K65" s="87">
        <v>1</v>
      </c>
      <c r="L65" s="87">
        <v>1</v>
      </c>
      <c r="M65" s="87"/>
      <c r="N65" s="87"/>
      <c r="O65" s="87">
        <v>9</v>
      </c>
      <c r="P65" s="87">
        <v>27</v>
      </c>
      <c r="Q65" s="88">
        <v>44</v>
      </c>
      <c r="R65" s="71">
        <f>((F$10*SUM(F65:L65))+((M65*M$10+N65*N$10+O65*O$10+P65*P$10+Q65*Q$10)/$E65))/2</f>
        <v>9.2668749999999989</v>
      </c>
      <c r="S65" s="87">
        <v>1</v>
      </c>
      <c r="T65" s="87">
        <v>1</v>
      </c>
      <c r="U65" s="87">
        <v>1</v>
      </c>
      <c r="V65" s="87">
        <v>1</v>
      </c>
      <c r="W65" s="87">
        <v>1</v>
      </c>
      <c r="X65" s="87">
        <v>1</v>
      </c>
      <c r="Y65" s="87">
        <v>1</v>
      </c>
      <c r="Z65" s="87">
        <v>1</v>
      </c>
      <c r="AA65" s="87">
        <v>1</v>
      </c>
      <c r="AB65" s="87"/>
      <c r="AC65" s="87"/>
      <c r="AD65" s="87"/>
      <c r="AE65" s="87"/>
      <c r="AF65" s="87">
        <v>19</v>
      </c>
      <c r="AG65" s="89">
        <v>61</v>
      </c>
      <c r="AH65" s="72">
        <f>((S$10*SUM(S65:AB65))+((AC65*AC$10+AD65*AD$10+AE65*AE$10+AF65*AF$10+AG65*AG$10)/$E65))/2</f>
        <v>9.203125</v>
      </c>
      <c r="AI65" s="87">
        <v>1</v>
      </c>
      <c r="AJ65" s="87">
        <v>1</v>
      </c>
      <c r="AK65" s="87">
        <v>1</v>
      </c>
      <c r="AL65" s="87">
        <v>1</v>
      </c>
      <c r="AM65" s="87"/>
      <c r="AN65" s="87"/>
      <c r="AO65" s="87"/>
      <c r="AP65" s="87">
        <v>8</v>
      </c>
      <c r="AQ65" s="87">
        <v>72</v>
      </c>
      <c r="AR65" s="73">
        <f>((AI$10*SUM(AI65:AL65))+((AM65*AM$10+AN65*AN$10+AO65*AO$10+AP65*AP$10+AQ65*AQ$10)/$E65))/2</f>
        <v>9.875</v>
      </c>
      <c r="AS65" s="87">
        <v>1</v>
      </c>
      <c r="AT65" s="87">
        <v>1</v>
      </c>
      <c r="AU65" s="87">
        <v>1</v>
      </c>
      <c r="AV65" s="87">
        <v>1</v>
      </c>
      <c r="AW65" s="87"/>
      <c r="AX65" s="87"/>
      <c r="AY65" s="87">
        <v>7</v>
      </c>
      <c r="AZ65" s="87">
        <v>31</v>
      </c>
      <c r="BA65" s="88">
        <v>42</v>
      </c>
      <c r="BB65" s="73">
        <f>((AS$10*SUM(AS65:AV65))+((AW65*AW$10+AX65*AX$10+AY65*AY$10+AZ65*AZ$10+BA65*BA$10)/$E65))/2</f>
        <v>9.296875</v>
      </c>
      <c r="BC65" s="30">
        <f>(R65+AH65+AR65+BB65)/4</f>
        <v>9.4104687499999997</v>
      </c>
      <c r="BD65" s="87">
        <v>1</v>
      </c>
      <c r="BE65" s="87">
        <v>1</v>
      </c>
      <c r="BF65" s="87">
        <v>1</v>
      </c>
      <c r="BG65" s="87">
        <v>1</v>
      </c>
      <c r="BH65" s="87">
        <v>1</v>
      </c>
      <c r="BI65" s="87">
        <v>1</v>
      </c>
      <c r="BJ65" s="87">
        <v>1</v>
      </c>
      <c r="BK65" s="87">
        <v>1</v>
      </c>
      <c r="BL65" s="87">
        <v>1</v>
      </c>
      <c r="BM65" s="87">
        <v>1</v>
      </c>
      <c r="BN65" s="87"/>
      <c r="BO65" s="87"/>
      <c r="BP65" s="87">
        <v>9</v>
      </c>
      <c r="BQ65" s="87">
        <v>10</v>
      </c>
      <c r="BR65" s="89">
        <v>51</v>
      </c>
      <c r="BS65" s="73">
        <f>((BD$10*SUM(BD65:BM65))+((BN65*BN$10+BO65*BO$10+BP65*BP$10+BQ65*BQ$10+BR65*BR$10)/$E65))/2</f>
        <v>8.9375</v>
      </c>
      <c r="BT65" s="87">
        <v>1</v>
      </c>
      <c r="BU65" s="87">
        <v>1</v>
      </c>
      <c r="BV65" s="87">
        <v>1</v>
      </c>
      <c r="BW65" s="87">
        <v>1</v>
      </c>
      <c r="BX65" s="87"/>
      <c r="BY65" s="87">
        <v>1</v>
      </c>
      <c r="BZ65" s="87">
        <v>1</v>
      </c>
      <c r="CA65" s="87"/>
      <c r="CB65" s="87">
        <v>27</v>
      </c>
      <c r="CC65" s="87">
        <v>23</v>
      </c>
      <c r="CD65" s="87">
        <v>30</v>
      </c>
      <c r="CE65" s="87"/>
      <c r="CF65" s="87"/>
      <c r="CG65" s="87">
        <v>80</v>
      </c>
      <c r="CH65" s="72">
        <f>((BT$10*SUM(BT65:BZ65))+((CB$10*CB65+CC65*CC$10+CD65*CD$10+CE65*CE$10+CF65*CF$10+CG65*CG$10)/(2*$E65)))/2</f>
        <v>6.5790625</v>
      </c>
      <c r="CI65" s="87">
        <v>1</v>
      </c>
      <c r="CJ65" s="87">
        <v>1</v>
      </c>
      <c r="CK65" s="87">
        <v>1</v>
      </c>
      <c r="CL65" s="87"/>
      <c r="CM65" s="87"/>
      <c r="CN65" s="87"/>
      <c r="CO65" s="87">
        <v>7</v>
      </c>
      <c r="CP65" s="87">
        <v>19</v>
      </c>
      <c r="CQ65" s="87">
        <v>54</v>
      </c>
      <c r="CR65" s="73">
        <f>((CI$10*SUM(CI65:CL65))+((CM65*CM$10+CN65*CN$10+CO65*CO$10+CP65*CP$10+CQ65*CQ$10)/$E65))/2</f>
        <v>8.234375</v>
      </c>
      <c r="CS65" s="87">
        <v>1</v>
      </c>
      <c r="CT65" s="87"/>
      <c r="CU65" s="87"/>
      <c r="CV65" s="87">
        <v>1</v>
      </c>
      <c r="CW65" s="87">
        <v>1</v>
      </c>
      <c r="CX65" s="87">
        <v>1</v>
      </c>
      <c r="CY65" s="87"/>
      <c r="CZ65" s="87"/>
      <c r="DA65" s="87"/>
      <c r="DB65" s="87">
        <v>1</v>
      </c>
      <c r="DC65" s="87">
        <v>7</v>
      </c>
      <c r="DD65" s="87">
        <v>72</v>
      </c>
      <c r="DE65" s="73">
        <f>((CS$10*SUM(CS65:CY65))+((CZ65*CZ$10+DA65*DA$10+DB65*DB$10+DC65*DC$10+DD65*DD$10)/$E65))/2</f>
        <v>7.71225</v>
      </c>
      <c r="DF65" s="87">
        <v>1</v>
      </c>
      <c r="DG65" s="87">
        <v>1</v>
      </c>
      <c r="DH65" s="87">
        <v>1</v>
      </c>
      <c r="DI65" s="87">
        <v>1</v>
      </c>
      <c r="DJ65" s="87"/>
      <c r="DK65" s="87"/>
      <c r="DL65" s="87"/>
      <c r="DM65" s="87"/>
      <c r="DN65" s="87"/>
      <c r="DO65" s="87">
        <v>4</v>
      </c>
      <c r="DP65" s="87">
        <v>30</v>
      </c>
      <c r="DQ65" s="87">
        <v>46</v>
      </c>
      <c r="DR65" s="73">
        <f>((DF$10*SUM(DF65:DK65))+((DM65*DM$10+DN65*DN$10+DO65*DO$10+DP65*DP$10+DQ65*DQ$10)/$E65))/2</f>
        <v>7.7362500000000001</v>
      </c>
      <c r="DS65" s="87"/>
      <c r="DT65" s="87"/>
      <c r="DU65" s="87"/>
      <c r="DV65" s="87"/>
      <c r="DW65" s="87"/>
      <c r="DX65" s="87"/>
      <c r="DY65" s="87"/>
      <c r="DZ65" s="87"/>
      <c r="EA65" s="87"/>
      <c r="EB65" s="73">
        <f>((DS$10*SUM(DS65:DV65))+((DW65*DW$10+DX65*DX$10+DY65*DY$10+DZ65*DZ$10+EA65*EA$10)/$E65))/2</f>
        <v>0</v>
      </c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73">
        <f>((EC$10*SUM(EC65:EJ65))+((EK65*EK$10+EL65*EL$10+EM65*EM$10+EN65*EN$10+EO65*EO$10)/$E65))/2</f>
        <v>0</v>
      </c>
      <c r="EQ65" s="30">
        <f>(BS65+CH65+CR65+DE65+DR65+EB65+EP65)/7</f>
        <v>5.5999196428571434</v>
      </c>
      <c r="ER65" s="87"/>
      <c r="ES65" s="87"/>
      <c r="ET65" s="87">
        <v>3</v>
      </c>
      <c r="EU65" s="87">
        <v>77</v>
      </c>
      <c r="EV65" s="73">
        <f>(ER65*ER$10+ES65*ES$10+ET65*ET$10+EU65*EU$10)/$E65</f>
        <v>9.90625</v>
      </c>
      <c r="EW65" s="74">
        <f>(SUM(ES65:EU65)/$E65)</f>
        <v>1</v>
      </c>
      <c r="EX65" s="87"/>
      <c r="EY65" s="87"/>
      <c r="EZ65" s="87">
        <v>2</v>
      </c>
      <c r="FA65" s="87">
        <v>78</v>
      </c>
      <c r="FB65" s="73">
        <f>(EX65*EX$10+EY65*EY$10+EZ65*EZ$10+FA65*FA$10)/$E65</f>
        <v>9.9375</v>
      </c>
      <c r="FC65" s="74">
        <f>(SUM(EY65:FA65)/$E65)</f>
        <v>1</v>
      </c>
      <c r="FD65" s="30">
        <f>(EV65+FB65)/2</f>
        <v>9.921875</v>
      </c>
      <c r="FE65" s="75">
        <f>(SUM(ES65:EU65)+SUM(EY65:FA65))/($E65*2)</f>
        <v>1</v>
      </c>
      <c r="FF65" s="87"/>
      <c r="FG65" s="87">
        <v>7</v>
      </c>
      <c r="FH65" s="87">
        <v>14</v>
      </c>
      <c r="FI65" s="87">
        <v>59</v>
      </c>
      <c r="FJ65" s="73">
        <f>(FF65*FF$10+FG65*FG$10+FH65*FH$10+FI65*FI$10)/$E65</f>
        <v>9.125</v>
      </c>
      <c r="FK65" s="74">
        <f>(SUM(FG65:FI65)/$E65)</f>
        <v>1</v>
      </c>
      <c r="FL65" s="87"/>
      <c r="FM65" s="87">
        <v>7</v>
      </c>
      <c r="FN65" s="87">
        <v>14</v>
      </c>
      <c r="FO65" s="87">
        <v>59</v>
      </c>
      <c r="FP65" s="73">
        <f>(FL65*FL$10+FM65*FM$10+FN65*FN$10+FO65*FO$10)/$E65</f>
        <v>9.125</v>
      </c>
      <c r="FQ65" s="74">
        <f>(SUM(FM65:FO65)/$E65)</f>
        <v>1</v>
      </c>
      <c r="FR65" s="87"/>
      <c r="FS65" s="87"/>
      <c r="FT65" s="87">
        <v>5</v>
      </c>
      <c r="FU65" s="87">
        <v>75</v>
      </c>
      <c r="FV65" s="73">
        <f>(FR65*FR$10+FS65*FS$10+FT65*FT$10+FU65*FU$10)/$E65</f>
        <v>9.84375</v>
      </c>
      <c r="FW65" s="74">
        <f>(SUM(FS65:FU65)/$E65)</f>
        <v>1</v>
      </c>
      <c r="FX65" s="30">
        <f>(FJ65+FP65+FV65)/3</f>
        <v>9.3645833333333339</v>
      </c>
      <c r="FY65" s="75">
        <f>(SUM(FG65:FI65)+SUM(FM65:FO65)+SUM(FS65:FU65))/($E65*3)</f>
        <v>1</v>
      </c>
    </row>
    <row r="66" spans="1:181" ht="38.25">
      <c r="A66" s="15">
        <v>54</v>
      </c>
      <c r="B66" s="87">
        <v>164</v>
      </c>
      <c r="C66" s="70" t="s">
        <v>186</v>
      </c>
      <c r="D66" s="87">
        <v>498</v>
      </c>
      <c r="E66" s="87">
        <v>100</v>
      </c>
      <c r="F66" s="87">
        <v>1</v>
      </c>
      <c r="G66" s="87">
        <v>1</v>
      </c>
      <c r="H66" s="87">
        <v>1</v>
      </c>
      <c r="I66" s="87"/>
      <c r="J66" s="87"/>
      <c r="K66" s="87"/>
      <c r="L66" s="87">
        <v>1</v>
      </c>
      <c r="M66" s="87"/>
      <c r="N66" s="87"/>
      <c r="O66" s="87"/>
      <c r="P66" s="87">
        <v>62</v>
      </c>
      <c r="Q66" s="87">
        <v>38</v>
      </c>
      <c r="R66" s="71">
        <f>((F$10*SUM(F66:L66))+((M66*M$10+N66*N$10+O66*O$10+P66*P$10+Q66*Q$10)/$E66))/2</f>
        <v>7.0649999999999995</v>
      </c>
      <c r="S66" s="87">
        <v>1</v>
      </c>
      <c r="T66" s="87"/>
      <c r="U66" s="87"/>
      <c r="V66" s="87"/>
      <c r="W66" s="87">
        <v>1</v>
      </c>
      <c r="X66" s="87"/>
      <c r="Y66" s="87"/>
      <c r="Z66" s="87"/>
      <c r="AA66" s="87">
        <v>1</v>
      </c>
      <c r="AB66" s="87"/>
      <c r="AC66" s="87"/>
      <c r="AD66" s="87"/>
      <c r="AE66" s="87"/>
      <c r="AF66" s="87">
        <v>13</v>
      </c>
      <c r="AG66" s="87">
        <v>87</v>
      </c>
      <c r="AH66" s="72">
        <f>((S$10*SUM(S66:AB66))+((AC66*AC$10+AD66*AD$10+AE66*AE$10+AF66*AF$10+AG66*AG$10)/$E66))/2</f>
        <v>6.3375000000000004</v>
      </c>
      <c r="AI66" s="87">
        <v>1</v>
      </c>
      <c r="AJ66" s="87">
        <v>1</v>
      </c>
      <c r="AK66" s="87"/>
      <c r="AL66" s="87"/>
      <c r="AM66" s="87"/>
      <c r="AN66" s="87"/>
      <c r="AO66" s="87">
        <v>58</v>
      </c>
      <c r="AP66" s="87">
        <v>8</v>
      </c>
      <c r="AQ66" s="88">
        <v>34</v>
      </c>
      <c r="AR66" s="73">
        <f>((AI$10*SUM(AI66:AL66))+((AM66*AM$10+AN66*AN$10+AO66*AO$10+AP66*AP$10+AQ66*AQ$10)/$E66))/2</f>
        <v>5.95</v>
      </c>
      <c r="AS66" s="87">
        <v>1</v>
      </c>
      <c r="AT66" s="87"/>
      <c r="AU66" s="87"/>
      <c r="AV66" s="87"/>
      <c r="AW66" s="87"/>
      <c r="AX66" s="87"/>
      <c r="AY66" s="87">
        <v>14</v>
      </c>
      <c r="AZ66" s="87">
        <v>86</v>
      </c>
      <c r="BA66" s="87"/>
      <c r="BB66" s="73">
        <f>((AS$10*SUM(AS66:AV66))+((AW66*AW$10+AX66*AX$10+AY66*AY$10+AZ66*AZ$10+BA66*BA$10)/$E66))/2</f>
        <v>4.8250000000000002</v>
      </c>
      <c r="BC66" s="30">
        <f>(R66+AH66+AR66+BB66)/4</f>
        <v>6.0443749999999996</v>
      </c>
      <c r="BD66" s="87">
        <v>1</v>
      </c>
      <c r="BE66" s="87">
        <v>1</v>
      </c>
      <c r="BF66" s="87">
        <v>1</v>
      </c>
      <c r="BG66" s="87"/>
      <c r="BH66" s="87">
        <v>1</v>
      </c>
      <c r="BI66" s="87"/>
      <c r="BJ66" s="87"/>
      <c r="BK66" s="87"/>
      <c r="BL66" s="87"/>
      <c r="BM66" s="87"/>
      <c r="BN66" s="87"/>
      <c r="BO66" s="87"/>
      <c r="BP66" s="87"/>
      <c r="BQ66" s="87">
        <v>29</v>
      </c>
      <c r="BR66" s="87">
        <v>71</v>
      </c>
      <c r="BS66" s="73">
        <f>((BD$10*SUM(BD66:BM66))+((BN66*BN$10+BO66*BO$10+BP66*BP$10+BQ66*BQ$10+BR66*BR$10)/$E66))/2</f>
        <v>6.6375000000000002</v>
      </c>
      <c r="BT66" s="87">
        <v>1</v>
      </c>
      <c r="BU66" s="87"/>
      <c r="BV66" s="87"/>
      <c r="BW66" s="87">
        <v>1</v>
      </c>
      <c r="BX66" s="87"/>
      <c r="BY66" s="87"/>
      <c r="BZ66" s="87">
        <v>1</v>
      </c>
      <c r="CA66" s="87">
        <v>100</v>
      </c>
      <c r="CB66" s="87"/>
      <c r="CC66" s="87"/>
      <c r="CD66" s="87"/>
      <c r="CE66" s="87"/>
      <c r="CF66" s="87">
        <v>100</v>
      </c>
      <c r="CG66" s="87"/>
      <c r="CH66" s="72">
        <f>((BT$10*SUM(BT66:BZ66))+((CB$10*CB66+CC66*CC$10+CD66*CD$10+CE66*CE$10+CF66*CF$10+CG66*CG$10)/(2*$E66)))/2</f>
        <v>2.145</v>
      </c>
      <c r="CI66" s="87">
        <v>1</v>
      </c>
      <c r="CJ66" s="87"/>
      <c r="CK66" s="87"/>
      <c r="CL66" s="87"/>
      <c r="CM66" s="87">
        <v>41</v>
      </c>
      <c r="CN66" s="87">
        <v>59</v>
      </c>
      <c r="CO66" s="87"/>
      <c r="CP66" s="87"/>
      <c r="CQ66" s="87"/>
      <c r="CR66" s="73">
        <f>((CI$10*SUM(CI66:CL66))+((CM66*CM$10+CN66*CN$10+CO66*CO$10+CP66*CP$10+CQ66*CQ$10)/$E66))/2</f>
        <v>1.9875</v>
      </c>
      <c r="CS66" s="87">
        <v>1</v>
      </c>
      <c r="CT66" s="87">
        <v>1</v>
      </c>
      <c r="CU66" s="87">
        <v>1</v>
      </c>
      <c r="CV66" s="87">
        <v>1</v>
      </c>
      <c r="CW66" s="87">
        <v>1</v>
      </c>
      <c r="CX66" s="87">
        <v>1</v>
      </c>
      <c r="CY66" s="87">
        <v>1</v>
      </c>
      <c r="CZ66" s="87"/>
      <c r="DA66" s="87"/>
      <c r="DB66" s="87"/>
      <c r="DC66" s="87"/>
      <c r="DD66" s="87">
        <v>100</v>
      </c>
      <c r="DE66" s="73">
        <f>((CS$10*SUM(CS66:CY66))+((CZ66*CZ$10+DA66*DA$10+DB66*DB$10+DC66*DC$10+DD66*DD$10)/$E66))/2</f>
        <v>9.9979999999999993</v>
      </c>
      <c r="DF66" s="87">
        <v>1</v>
      </c>
      <c r="DG66" s="87"/>
      <c r="DH66" s="87"/>
      <c r="DI66" s="87">
        <v>1</v>
      </c>
      <c r="DJ66" s="87"/>
      <c r="DK66" s="87"/>
      <c r="DL66" s="87"/>
      <c r="DM66" s="87"/>
      <c r="DN66" s="87"/>
      <c r="DO66" s="87"/>
      <c r="DP66" s="87">
        <v>37</v>
      </c>
      <c r="DQ66" s="87">
        <v>63</v>
      </c>
      <c r="DR66" s="73">
        <f>((DF$10*SUM(DF66:DK66))+((DM66*DM$10+DN66*DN$10+DO66*DO$10+DP66*DP$10+DQ66*DQ$10)/$E66))/2</f>
        <v>6.2024999999999997</v>
      </c>
      <c r="DS66" s="87"/>
      <c r="DT66" s="87"/>
      <c r="DU66" s="87"/>
      <c r="DV66" s="87"/>
      <c r="DW66" s="87">
        <v>32</v>
      </c>
      <c r="DX66" s="87"/>
      <c r="DY66" s="87">
        <v>30</v>
      </c>
      <c r="DZ66" s="87">
        <v>38</v>
      </c>
      <c r="EA66" s="87"/>
      <c r="EB66" s="73">
        <f>((DS$10*SUM(DS66:DV66))+((DW66*DW$10+DX66*DX$10+DY66*DY$10+DZ66*DZ$10+EA66*EA$10)/$E66))/2</f>
        <v>2.1749999999999998</v>
      </c>
      <c r="EC66" s="87"/>
      <c r="ED66" s="87">
        <v>1</v>
      </c>
      <c r="EE66" s="87"/>
      <c r="EF66" s="87"/>
      <c r="EG66" s="87"/>
      <c r="EH66" s="87"/>
      <c r="EI66" s="87"/>
      <c r="EJ66" s="87"/>
      <c r="EK66" s="87"/>
      <c r="EL66" s="87"/>
      <c r="EM66" s="87">
        <v>43</v>
      </c>
      <c r="EN66" s="87">
        <v>57</v>
      </c>
      <c r="EO66" s="87"/>
      <c r="EP66" s="73">
        <f>((EC$10*SUM(EC66:EJ66))+((EK66*EK$10+EL66*EL$10+EM66*EM$10+EN66*EN$10+EO66*EO$10)/$E66))/2</f>
        <v>3.8374999999999999</v>
      </c>
      <c r="EQ66" s="30">
        <f>(BS66+CH66+CR66+DE66+DR66+EB66+EP66)/7</f>
        <v>4.7118571428571432</v>
      </c>
      <c r="ER66" s="87"/>
      <c r="ES66" s="87"/>
      <c r="ET66" s="87">
        <v>31</v>
      </c>
      <c r="EU66" s="87">
        <v>69</v>
      </c>
      <c r="EV66" s="73">
        <f>(ER66*ER$10+ES66*ES$10+ET66*ET$10+EU66*EU$10)/$E66</f>
        <v>9.2249999999999996</v>
      </c>
      <c r="EW66" s="74">
        <f>(SUM(ES66:EU66)/$E66)</f>
        <v>1</v>
      </c>
      <c r="EX66" s="87"/>
      <c r="EY66" s="87"/>
      <c r="EZ66" s="87"/>
      <c r="FA66" s="87">
        <v>100</v>
      </c>
      <c r="FB66" s="73">
        <f>(EX66*EX$10+EY66*EY$10+EZ66*EZ$10+FA66*FA$10)/$E66</f>
        <v>10</v>
      </c>
      <c r="FC66" s="74">
        <f>(SUM(EY66:FA66)/$E66)</f>
        <v>1</v>
      </c>
      <c r="FD66" s="30">
        <f>(EV66+FB66)/2</f>
        <v>9.6125000000000007</v>
      </c>
      <c r="FE66" s="75">
        <f>(SUM(ES66:EU66)+SUM(EY66:FA66))/($E66*2)</f>
        <v>1</v>
      </c>
      <c r="FF66" s="87"/>
      <c r="FG66" s="87">
        <v>29</v>
      </c>
      <c r="FH66" s="87"/>
      <c r="FI66" s="87">
        <v>71</v>
      </c>
      <c r="FJ66" s="73">
        <f>(FF66*FF$10+FG66*FG$10+FH66*FH$10+FI66*FI$10)/$E66</f>
        <v>8.5500000000000007</v>
      </c>
      <c r="FK66" s="74">
        <f>(SUM(FG66:FI66)/$E66)</f>
        <v>1</v>
      </c>
      <c r="FL66" s="87"/>
      <c r="FM66" s="87"/>
      <c r="FN66" s="87"/>
      <c r="FO66" s="87">
        <v>100</v>
      </c>
      <c r="FP66" s="73">
        <f>(FL66*FL$10+FM66*FM$10+FN66*FN$10+FO66*FO$10)/$E66</f>
        <v>10</v>
      </c>
      <c r="FQ66" s="74">
        <f>(SUM(FM66:FO66)/$E66)</f>
        <v>1</v>
      </c>
      <c r="FR66" s="87"/>
      <c r="FS66" s="87"/>
      <c r="FT66" s="87">
        <v>26</v>
      </c>
      <c r="FU66" s="87">
        <v>74</v>
      </c>
      <c r="FV66" s="73">
        <f>(FR66*FR$10+FS66*FS$10+FT66*FT$10+FU66*FU$10)/$E66</f>
        <v>9.35</v>
      </c>
      <c r="FW66" s="74">
        <f>(SUM(FS66:FU66)/$E66)</f>
        <v>1</v>
      </c>
      <c r="FX66" s="30">
        <f>(FJ66+FP66+FV66)/3</f>
        <v>9.2999999999999989</v>
      </c>
      <c r="FY66" s="75">
        <f>(SUM(FG66:FI66)+SUM(FM66:FO66)+SUM(FS66:FU66))/($E66*3)</f>
        <v>1</v>
      </c>
    </row>
    <row r="67" spans="1:181" ht="51">
      <c r="A67" s="15">
        <v>55</v>
      </c>
      <c r="B67" s="87">
        <v>165</v>
      </c>
      <c r="C67" s="70" t="s">
        <v>187</v>
      </c>
      <c r="D67" s="87">
        <v>49</v>
      </c>
      <c r="E67" s="87">
        <v>10</v>
      </c>
      <c r="F67" s="87">
        <v>1</v>
      </c>
      <c r="G67" s="87"/>
      <c r="H67" s="87">
        <v>1</v>
      </c>
      <c r="I67" s="87">
        <v>1</v>
      </c>
      <c r="J67" s="87"/>
      <c r="K67" s="87"/>
      <c r="L67" s="87">
        <v>1</v>
      </c>
      <c r="M67" s="87"/>
      <c r="N67" s="87"/>
      <c r="O67" s="87"/>
      <c r="P67" s="87">
        <v>10</v>
      </c>
      <c r="Q67" s="87"/>
      <c r="R67" s="71">
        <f>((F$10*SUM(F67:L67))+((M67*M$10+N67*N$10+O67*O$10+P67*P$10+Q67*Q$10)/$E67))/2</f>
        <v>6.59</v>
      </c>
      <c r="S67" s="87">
        <v>1</v>
      </c>
      <c r="T67" s="87">
        <v>1</v>
      </c>
      <c r="U67" s="87"/>
      <c r="V67" s="87"/>
      <c r="W67" s="87">
        <v>1</v>
      </c>
      <c r="X67" s="87"/>
      <c r="Y67" s="87"/>
      <c r="Z67" s="87"/>
      <c r="AA67" s="87"/>
      <c r="AB67" s="87"/>
      <c r="AC67" s="87"/>
      <c r="AD67" s="87"/>
      <c r="AE67" s="87"/>
      <c r="AF67" s="87">
        <v>10</v>
      </c>
      <c r="AG67" s="87"/>
      <c r="AH67" s="72">
        <f>((S$10*SUM(S67:AB67))+((AC67*AC$10+AD67*AD$10+AE67*AE$10+AF67*AF$10+AG67*AG$10)/$E67))/2</f>
        <v>5.25</v>
      </c>
      <c r="AI67" s="87">
        <v>1</v>
      </c>
      <c r="AJ67" s="87">
        <v>1</v>
      </c>
      <c r="AK67" s="87"/>
      <c r="AL67" s="87"/>
      <c r="AM67" s="87"/>
      <c r="AN67" s="87"/>
      <c r="AO67" s="87"/>
      <c r="AP67" s="87">
        <v>10</v>
      </c>
      <c r="AQ67" s="87"/>
      <c r="AR67" s="73">
        <f>((AI$10*SUM(AI67:AL67))+((AM67*AM$10+AN67*AN$10+AO67*AO$10+AP67*AP$10+AQ67*AQ$10)/$E67))/2</f>
        <v>6.25</v>
      </c>
      <c r="AS67" s="87"/>
      <c r="AT67" s="87"/>
      <c r="AU67" s="87"/>
      <c r="AV67" s="87"/>
      <c r="AW67" s="87"/>
      <c r="AX67" s="87"/>
      <c r="AY67" s="87"/>
      <c r="AZ67" s="87">
        <v>10</v>
      </c>
      <c r="BA67" s="87"/>
      <c r="BB67" s="73">
        <f>((AS$10*SUM(AS67:AV67))+((AW67*AW$10+AX67*AX$10+AY67*AY$10+AZ67*AZ$10+BA67*BA$10)/$E67))/2</f>
        <v>3.75</v>
      </c>
      <c r="BC67" s="30">
        <f>(R67+AH67+AR67+BB67)/4</f>
        <v>5.46</v>
      </c>
      <c r="BD67" s="87"/>
      <c r="BE67" s="87">
        <v>1</v>
      </c>
      <c r="BF67" s="87">
        <v>1</v>
      </c>
      <c r="BG67" s="87"/>
      <c r="BH67" s="87">
        <v>1</v>
      </c>
      <c r="BI67" s="87"/>
      <c r="BJ67" s="87"/>
      <c r="BK67" s="87"/>
      <c r="BL67" s="87">
        <v>1</v>
      </c>
      <c r="BM67" s="87"/>
      <c r="BN67" s="87"/>
      <c r="BO67" s="87"/>
      <c r="BP67" s="87"/>
      <c r="BQ67" s="87">
        <v>10</v>
      </c>
      <c r="BR67" s="87"/>
      <c r="BS67" s="73">
        <f>((BD$10*SUM(BD67:BM67))+((BN67*BN$10+BO67*BO$10+BP67*BP$10+BQ67*BQ$10+BR67*BR$10)/$E67))/2</f>
        <v>5.75</v>
      </c>
      <c r="BT67" s="87">
        <v>1</v>
      </c>
      <c r="BU67" s="87"/>
      <c r="BV67" s="87"/>
      <c r="BW67" s="87">
        <v>1</v>
      </c>
      <c r="BX67" s="87"/>
      <c r="BY67" s="87"/>
      <c r="BZ67" s="87">
        <v>1</v>
      </c>
      <c r="CA67" s="87"/>
      <c r="CB67" s="87"/>
      <c r="CC67" s="87"/>
      <c r="CD67" s="87"/>
      <c r="CE67" s="87"/>
      <c r="CF67" s="87"/>
      <c r="CG67" s="87"/>
      <c r="CH67" s="72">
        <f>((BT$10*SUM(BT67:BZ67))+((CB$10*CB67+CC67*CC$10+CD67*CD$10+CE67*CE$10+CF67*CF$10+CG67*CG$10)/(2*$E67)))/2</f>
        <v>2.145</v>
      </c>
      <c r="CI67" s="87"/>
      <c r="CJ67" s="87"/>
      <c r="CK67" s="87"/>
      <c r="CL67" s="87"/>
      <c r="CM67" s="87"/>
      <c r="CN67" s="87"/>
      <c r="CO67" s="87">
        <v>10</v>
      </c>
      <c r="CP67" s="87"/>
      <c r="CQ67" s="87"/>
      <c r="CR67" s="73">
        <f>((CI$10*SUM(CI67:CL67))+((CM67*CM$10+CN67*CN$10+CO67*CO$10+CP67*CP$10+CQ67*CQ$10)/$E67))/2</f>
        <v>2.5</v>
      </c>
      <c r="CS67" s="87">
        <v>1</v>
      </c>
      <c r="CT67" s="87">
        <v>1</v>
      </c>
      <c r="CU67" s="87"/>
      <c r="CV67" s="87"/>
      <c r="CW67" s="87"/>
      <c r="CX67" s="87"/>
      <c r="CY67" s="87"/>
      <c r="CZ67" s="87"/>
      <c r="DA67" s="87"/>
      <c r="DB67" s="87">
        <v>10</v>
      </c>
      <c r="DC67" s="87"/>
      <c r="DD67" s="87"/>
      <c r="DE67" s="73">
        <f>((CS$10*SUM(CS67:CY67))+((CZ67*CZ$10+DA67*DA$10+DB67*DB$10+DC67*DC$10+DD67*DD$10)/$E67))/2</f>
        <v>3.6779999999999999</v>
      </c>
      <c r="DF67" s="87"/>
      <c r="DG67" s="87"/>
      <c r="DH67" s="87"/>
      <c r="DI67" s="87">
        <v>1</v>
      </c>
      <c r="DJ67" s="87"/>
      <c r="DK67" s="87"/>
      <c r="DL67" s="87"/>
      <c r="DM67" s="87"/>
      <c r="DN67" s="87"/>
      <c r="DO67" s="87"/>
      <c r="DP67" s="87"/>
      <c r="DQ67" s="87">
        <v>10</v>
      </c>
      <c r="DR67" s="73">
        <f>((DF$10*SUM(DF67:DK67))+((DM67*DM$10+DN67*DN$10+DO67*DO$10+DP67*DP$10+DQ67*DQ$10)/$E67))/2</f>
        <v>5.8324999999999996</v>
      </c>
      <c r="DS67" s="87"/>
      <c r="DT67" s="87"/>
      <c r="DU67" s="87"/>
      <c r="DV67" s="87"/>
      <c r="DW67" s="87"/>
      <c r="DX67" s="87"/>
      <c r="DY67" s="87"/>
      <c r="DZ67" s="87">
        <v>10</v>
      </c>
      <c r="EA67" s="87"/>
      <c r="EB67" s="73">
        <f>((DS$10*SUM(DS67:DV67))+((DW67*DW$10+DX67*DX$10+DY67*DY$10+DZ67*DZ$10+EA67*EA$10)/$E67))/2</f>
        <v>3.75</v>
      </c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73">
        <f>((EC$10*SUM(EC67:EJ67))+((EK67*EK$10+EL67*EL$10+EM67*EM$10+EN67*EN$10+EO67*EO$10)/$E67))/2</f>
        <v>0</v>
      </c>
      <c r="EQ67" s="30">
        <f>(BS67+CH67+CR67+DE67+DR67+EB67+EP67)/7</f>
        <v>3.3793571428571427</v>
      </c>
      <c r="ER67" s="87"/>
      <c r="ES67" s="87"/>
      <c r="ET67" s="87"/>
      <c r="EU67" s="87">
        <v>10</v>
      </c>
      <c r="EV67" s="73">
        <f>(ER67*ER$10+ES67*ES$10+ET67*ET$10+EU67*EU$10)/$E67</f>
        <v>10</v>
      </c>
      <c r="EW67" s="74">
        <f>(SUM(ES67:EU67)/$E67)</f>
        <v>1</v>
      </c>
      <c r="EX67" s="87"/>
      <c r="EY67" s="87"/>
      <c r="EZ67" s="87">
        <v>10</v>
      </c>
      <c r="FA67" s="87"/>
      <c r="FB67" s="73">
        <f>(EX67*EX$10+EY67*EY$10+EZ67*EZ$10+FA67*FA$10)/$E67</f>
        <v>7.5</v>
      </c>
      <c r="FC67" s="74">
        <f>(SUM(EY67:FA67)/$E67)</f>
        <v>1</v>
      </c>
      <c r="FD67" s="30">
        <f>(EV67+FB67)/2</f>
        <v>8.75</v>
      </c>
      <c r="FE67" s="75">
        <f>(SUM(ES67:EU67)+SUM(EY67:FA67))/($E67*2)</f>
        <v>1</v>
      </c>
      <c r="FF67" s="87"/>
      <c r="FG67" s="87"/>
      <c r="FH67" s="87">
        <v>10</v>
      </c>
      <c r="FI67" s="87"/>
      <c r="FJ67" s="73">
        <f>(FF67*FF$10+FG67*FG$10+FH67*FH$10+FI67*FI$10)/$E67</f>
        <v>7.5</v>
      </c>
      <c r="FK67" s="74">
        <f>(SUM(FG67:FI67)/$E67)</f>
        <v>1</v>
      </c>
      <c r="FL67" s="87"/>
      <c r="FM67" s="87">
        <v>10</v>
      </c>
      <c r="FN67" s="87"/>
      <c r="FO67" s="87"/>
      <c r="FP67" s="73">
        <f>(FL67*FL$10+FM67*FM$10+FN67*FN$10+FO67*FO$10)/$E67</f>
        <v>5</v>
      </c>
      <c r="FQ67" s="74">
        <f>(SUM(FM67:FO67)/$E67)</f>
        <v>1</v>
      </c>
      <c r="FR67" s="87"/>
      <c r="FS67" s="87"/>
      <c r="FT67" s="87">
        <v>10</v>
      </c>
      <c r="FU67" s="87"/>
      <c r="FV67" s="73">
        <f>(FR67*FR$10+FS67*FS$10+FT67*FT$10+FU67*FU$10)/$E67</f>
        <v>7.5</v>
      </c>
      <c r="FW67" s="74">
        <f>(SUM(FS67:FU67)/$E67)</f>
        <v>1</v>
      </c>
      <c r="FX67" s="30">
        <f>(FJ67+FP67+FV67)/3</f>
        <v>6.666666666666667</v>
      </c>
      <c r="FY67" s="75">
        <f>(SUM(FG67:FI67)+SUM(FM67:FO67)+SUM(FS67:FU67))/($E67*3)</f>
        <v>1</v>
      </c>
    </row>
    <row r="68" spans="1:181" ht="51">
      <c r="A68" s="15">
        <v>56</v>
      </c>
      <c r="B68" s="87">
        <v>166</v>
      </c>
      <c r="C68" s="70" t="s">
        <v>188</v>
      </c>
      <c r="D68" s="87">
        <v>630</v>
      </c>
      <c r="E68" s="87">
        <v>77</v>
      </c>
      <c r="F68" s="87">
        <v>1</v>
      </c>
      <c r="G68" s="87">
        <v>1</v>
      </c>
      <c r="H68" s="87">
        <v>1</v>
      </c>
      <c r="I68" s="87">
        <v>1</v>
      </c>
      <c r="J68" s="87">
        <v>1</v>
      </c>
      <c r="K68" s="87">
        <v>1</v>
      </c>
      <c r="L68" s="87">
        <v>1</v>
      </c>
      <c r="M68" s="87"/>
      <c r="N68" s="87"/>
      <c r="O68" s="87">
        <v>15</v>
      </c>
      <c r="P68" s="87">
        <v>51</v>
      </c>
      <c r="Q68" s="87">
        <v>11</v>
      </c>
      <c r="R68" s="71">
        <f>((F$10*SUM(F68:L68))+((M68*M$10+N68*N$10+O68*O$10+P68*P$10+Q68*Q$10)/$E68))/2</f>
        <v>8.6550649350649351</v>
      </c>
      <c r="S68" s="87">
        <v>1</v>
      </c>
      <c r="T68" s="87">
        <v>1</v>
      </c>
      <c r="U68" s="87">
        <v>1</v>
      </c>
      <c r="V68" s="87">
        <v>1</v>
      </c>
      <c r="W68" s="87">
        <v>1</v>
      </c>
      <c r="X68" s="87">
        <v>1</v>
      </c>
      <c r="Y68" s="87">
        <v>1</v>
      </c>
      <c r="Z68" s="87">
        <v>1</v>
      </c>
      <c r="AA68" s="87">
        <v>1</v>
      </c>
      <c r="AB68" s="87">
        <v>1</v>
      </c>
      <c r="AC68" s="87"/>
      <c r="AD68" s="87"/>
      <c r="AE68" s="87">
        <v>9</v>
      </c>
      <c r="AF68" s="87">
        <v>59</v>
      </c>
      <c r="AG68" s="87">
        <v>9</v>
      </c>
      <c r="AH68" s="72">
        <f>((S$10*SUM(S68:AB68))+((AC68*AC$10+AD68*AD$10+AE68*AE$10+AF68*AF$10+AG68*AG$10)/$E68))/2</f>
        <v>8.75</v>
      </c>
      <c r="AI68" s="87">
        <v>1</v>
      </c>
      <c r="AJ68" s="87">
        <v>1</v>
      </c>
      <c r="AK68" s="87">
        <v>1</v>
      </c>
      <c r="AL68" s="87"/>
      <c r="AM68" s="87"/>
      <c r="AN68" s="87"/>
      <c r="AO68" s="87">
        <v>32</v>
      </c>
      <c r="AP68" s="87">
        <v>45</v>
      </c>
      <c r="AQ68" s="87"/>
      <c r="AR68" s="73">
        <f>((AI$10*SUM(AI68:AL68))+((AM68*AM$10+AN68*AN$10+AO68*AO$10+AP68*AP$10+AQ68*AQ$10)/$E68))/2</f>
        <v>6.9805194805194803</v>
      </c>
      <c r="AS68" s="87"/>
      <c r="AT68" s="87"/>
      <c r="AU68" s="87">
        <v>1</v>
      </c>
      <c r="AV68" s="87"/>
      <c r="AW68" s="87"/>
      <c r="AX68" s="87"/>
      <c r="AY68" s="87">
        <v>4</v>
      </c>
      <c r="AZ68" s="87">
        <v>66</v>
      </c>
      <c r="BA68" s="87">
        <v>7</v>
      </c>
      <c r="BB68" s="73">
        <f>((AS$10*SUM(AS68:AV68))+((AW68*AW$10+AX68*AX$10+AY68*AY$10+AZ68*AZ$10+BA68*BA$10)/$E68))/2</f>
        <v>5.0487012987012987</v>
      </c>
      <c r="BC68" s="30">
        <f>(R68+AH68+AR68+BB68)/4</f>
        <v>7.3585714285714285</v>
      </c>
      <c r="BD68" s="87"/>
      <c r="BE68" s="87"/>
      <c r="BF68" s="87"/>
      <c r="BG68" s="87"/>
      <c r="BH68" s="87"/>
      <c r="BI68" s="87"/>
      <c r="BJ68" s="87"/>
      <c r="BK68" s="87"/>
      <c r="BL68" s="87"/>
      <c r="BM68" s="87">
        <v>1</v>
      </c>
      <c r="BN68" s="87"/>
      <c r="BO68" s="87"/>
      <c r="BP68" s="87">
        <v>8</v>
      </c>
      <c r="BQ68" s="87">
        <v>53</v>
      </c>
      <c r="BR68" s="87">
        <v>16</v>
      </c>
      <c r="BS68" s="73">
        <f>((BD$10*SUM(BD68:BM68))+((BN68*BN$10+BO68*BO$10+BP68*BP$10+BQ68*BQ$10+BR68*BR$10)/$E68))/2</f>
        <v>4.3798701298701292</v>
      </c>
      <c r="BT68" s="87">
        <v>1</v>
      </c>
      <c r="BU68" s="87"/>
      <c r="BV68" s="87"/>
      <c r="BW68" s="87">
        <v>1</v>
      </c>
      <c r="BX68" s="87"/>
      <c r="BY68" s="87"/>
      <c r="BZ68" s="87">
        <v>1</v>
      </c>
      <c r="CA68" s="87">
        <v>77</v>
      </c>
      <c r="CB68" s="87"/>
      <c r="CC68" s="87"/>
      <c r="CD68" s="87"/>
      <c r="CE68" s="87"/>
      <c r="CF68" s="87">
        <v>77</v>
      </c>
      <c r="CG68" s="87"/>
      <c r="CH68" s="72">
        <f>((BT$10*SUM(BT68:BZ68))+((CB$10*CB68+CC68*CC$10+CD68*CD$10+CE68*CE$10+CF68*CF$10+CG68*CG$10)/(2*$E68)))/2</f>
        <v>2.145</v>
      </c>
      <c r="CI68" s="87">
        <v>1</v>
      </c>
      <c r="CJ68" s="87"/>
      <c r="CK68" s="87">
        <v>1</v>
      </c>
      <c r="CL68" s="87">
        <v>1</v>
      </c>
      <c r="CM68" s="87"/>
      <c r="CN68" s="87">
        <v>77</v>
      </c>
      <c r="CO68" s="87"/>
      <c r="CP68" s="87"/>
      <c r="CQ68" s="87"/>
      <c r="CR68" s="73">
        <f>((CI$10*SUM(CI68:CL68))+((CM68*CM$10+CN68*CN$10+CO68*CO$10+CP68*CP$10+CQ68*CQ$10)/$E68))/2</f>
        <v>5</v>
      </c>
      <c r="CS68" s="87">
        <v>1</v>
      </c>
      <c r="CT68" s="87">
        <v>1</v>
      </c>
      <c r="CU68" s="87">
        <v>1</v>
      </c>
      <c r="CV68" s="87">
        <v>1</v>
      </c>
      <c r="CW68" s="87">
        <v>1</v>
      </c>
      <c r="CX68" s="87">
        <v>1</v>
      </c>
      <c r="CY68" s="87"/>
      <c r="CZ68" s="87"/>
      <c r="DA68" s="87"/>
      <c r="DB68" s="87"/>
      <c r="DC68" s="87"/>
      <c r="DD68" s="87">
        <v>77</v>
      </c>
      <c r="DE68" s="73">
        <f>((CS$10*SUM(CS68:CY68))+((CZ68*CZ$10+DA68*DA$10+DB68*DB$10+DC68*DC$10+DD68*DD$10)/$E68))/2</f>
        <v>9.2839999999999989</v>
      </c>
      <c r="DF68" s="87">
        <v>1</v>
      </c>
      <c r="DG68" s="87">
        <v>1</v>
      </c>
      <c r="DH68" s="87">
        <v>1</v>
      </c>
      <c r="DI68" s="87">
        <v>1</v>
      </c>
      <c r="DJ68" s="87"/>
      <c r="DK68" s="87"/>
      <c r="DL68" s="87"/>
      <c r="DM68" s="87"/>
      <c r="DN68" s="87"/>
      <c r="DO68" s="87"/>
      <c r="DP68" s="87">
        <v>45</v>
      </c>
      <c r="DQ68" s="87">
        <v>32</v>
      </c>
      <c r="DR68" s="73">
        <f>((DF$10*SUM(DF68:DK68))+((DM68*DM$10+DN68*DN$10+DO68*DO$10+DP68*DP$10+DQ68*DQ$10)/$E68))/2</f>
        <v>7.5994805194805197</v>
      </c>
      <c r="DS68" s="87"/>
      <c r="DT68" s="87">
        <v>1</v>
      </c>
      <c r="DU68" s="87"/>
      <c r="DV68" s="87">
        <v>1</v>
      </c>
      <c r="DW68" s="87"/>
      <c r="DX68" s="87"/>
      <c r="DY68" s="87">
        <v>66</v>
      </c>
      <c r="DZ68" s="87">
        <v>11</v>
      </c>
      <c r="EA68" s="87"/>
      <c r="EB68" s="73">
        <f>((DS$10*SUM(DS68:DV68))+((DW68*DW$10+DX68*DX$10+DY68*DY$10+DZ68*DZ$10+EA68*EA$10)/$E68))/2</f>
        <v>5.1785714285714288</v>
      </c>
      <c r="EC68" s="87"/>
      <c r="ED68" s="87"/>
      <c r="EE68" s="87"/>
      <c r="EF68" s="87"/>
      <c r="EG68" s="87"/>
      <c r="EH68" s="87"/>
      <c r="EI68" s="87"/>
      <c r="EJ68" s="87"/>
      <c r="EK68" s="87">
        <v>77</v>
      </c>
      <c r="EL68" s="87"/>
      <c r="EM68" s="87"/>
      <c r="EN68" s="87"/>
      <c r="EO68" s="87"/>
      <c r="EP68" s="73">
        <f>((EC$10*SUM(EC68:EJ68))+((EK68*EK$10+EL68*EL$10+EM68*EM$10+EN68*EN$10+EO68*EO$10)/$E68))/2</f>
        <v>0</v>
      </c>
      <c r="EQ68" s="30">
        <f>(BS68+CH68+CR68+DE68+DR68+EB68+EP68)/7</f>
        <v>4.7981317254174396</v>
      </c>
      <c r="ER68" s="87"/>
      <c r="ES68" s="87"/>
      <c r="ET68" s="87">
        <v>5</v>
      </c>
      <c r="EU68" s="87">
        <v>72</v>
      </c>
      <c r="EV68" s="73">
        <f>(ER68*ER$10+ES68*ES$10+ET68*ET$10+EU68*EU$10)/$E68</f>
        <v>9.8376623376623371</v>
      </c>
      <c r="EW68" s="74">
        <f>(SUM(ES68:EU68)/$E68)</f>
        <v>1</v>
      </c>
      <c r="EX68" s="87"/>
      <c r="EY68" s="87"/>
      <c r="EZ68" s="87">
        <v>4</v>
      </c>
      <c r="FA68" s="87">
        <v>73</v>
      </c>
      <c r="FB68" s="73">
        <f>(EX68*EX$10+EY68*EY$10+EZ68*EZ$10+FA68*FA$10)/$E68</f>
        <v>9.8701298701298708</v>
      </c>
      <c r="FC68" s="74">
        <f>(SUM(EY68:FA68)/$E68)</f>
        <v>1</v>
      </c>
      <c r="FD68" s="30">
        <f>(EV68+FB68)/2</f>
        <v>9.8538961038961048</v>
      </c>
      <c r="FE68" s="75">
        <f>(SUM(ES68:EU68)+SUM(EY68:FA68))/($E68*2)</f>
        <v>1</v>
      </c>
      <c r="FF68" s="87">
        <v>46</v>
      </c>
      <c r="FG68" s="87">
        <v>31</v>
      </c>
      <c r="FH68" s="87"/>
      <c r="FI68" s="87"/>
      <c r="FJ68" s="73">
        <f>(FF68*FF$10+FG68*FG$10+FH68*FH$10+FI68*FI$10)/$E68</f>
        <v>2.0129870129870131</v>
      </c>
      <c r="FK68" s="74">
        <f>(SUM(FG68:FI68)/$E68)</f>
        <v>0.40259740259740262</v>
      </c>
      <c r="FL68" s="87"/>
      <c r="FM68" s="87"/>
      <c r="FN68" s="87">
        <v>8</v>
      </c>
      <c r="FO68" s="87">
        <v>69</v>
      </c>
      <c r="FP68" s="73">
        <f>(FL68*FL$10+FM68*FM$10+FN68*FN$10+FO68*FO$10)/$E68</f>
        <v>9.7402597402597397</v>
      </c>
      <c r="FQ68" s="74">
        <f>(SUM(FM68:FO68)/$E68)</f>
        <v>1</v>
      </c>
      <c r="FR68" s="87"/>
      <c r="FS68" s="87"/>
      <c r="FT68" s="87">
        <v>8</v>
      </c>
      <c r="FU68" s="87">
        <v>69</v>
      </c>
      <c r="FV68" s="73">
        <f>(FR68*FR$10+FS68*FS$10+FT68*FT$10+FU68*FU$10)/$E68</f>
        <v>9.7402597402597397</v>
      </c>
      <c r="FW68" s="74">
        <f>(SUM(FS68:FU68)/$E68)</f>
        <v>1</v>
      </c>
      <c r="FX68" s="30">
        <f>(FJ68+FP68+FV68)/3</f>
        <v>7.1645021645021645</v>
      </c>
      <c r="FY68" s="75">
        <f>(SUM(FG68:FI68)+SUM(FM68:FO68)+SUM(FS68:FU68))/($E68*3)</f>
        <v>0.80086580086580084</v>
      </c>
    </row>
    <row r="69" spans="1:181" ht="51">
      <c r="A69" s="15">
        <v>57</v>
      </c>
      <c r="B69" s="87">
        <v>167</v>
      </c>
      <c r="C69" s="70" t="s">
        <v>189</v>
      </c>
      <c r="D69" s="87">
        <v>1359</v>
      </c>
      <c r="E69" s="87">
        <v>140</v>
      </c>
      <c r="F69" s="87">
        <v>1</v>
      </c>
      <c r="G69" s="87">
        <v>1</v>
      </c>
      <c r="H69" s="87">
        <v>1</v>
      </c>
      <c r="I69" s="87">
        <v>1</v>
      </c>
      <c r="J69" s="87">
        <v>1</v>
      </c>
      <c r="K69" s="87">
        <v>1</v>
      </c>
      <c r="L69" s="87">
        <v>1</v>
      </c>
      <c r="M69" s="87"/>
      <c r="N69" s="87"/>
      <c r="O69" s="87">
        <v>40</v>
      </c>
      <c r="P69" s="87">
        <v>100</v>
      </c>
      <c r="Q69" s="87"/>
      <c r="R69" s="71">
        <f>((F$10*SUM(F69:L69))+((M69*M$10+N69*N$10+O69*O$10+P69*P$10+Q69*Q$10)/$E69))/2</f>
        <v>8.362857142857143</v>
      </c>
      <c r="S69" s="87">
        <v>1</v>
      </c>
      <c r="T69" s="87">
        <v>1</v>
      </c>
      <c r="U69" s="87">
        <v>1</v>
      </c>
      <c r="V69" s="87">
        <v>1</v>
      </c>
      <c r="W69" s="87">
        <v>1</v>
      </c>
      <c r="X69" s="87">
        <v>1</v>
      </c>
      <c r="Y69" s="87">
        <v>1</v>
      </c>
      <c r="Z69" s="87">
        <v>1</v>
      </c>
      <c r="AA69" s="87">
        <v>1</v>
      </c>
      <c r="AB69" s="87">
        <v>1</v>
      </c>
      <c r="AC69" s="87"/>
      <c r="AD69" s="87"/>
      <c r="AE69" s="87">
        <v>30</v>
      </c>
      <c r="AF69" s="87">
        <v>110</v>
      </c>
      <c r="AG69" s="87"/>
      <c r="AH69" s="72">
        <f>((S$10*SUM(S69:AB69))+((AC69*AC$10+AD69*AD$10+AE69*AE$10+AF69*AF$10+AG69*AG$10)/$E69))/2</f>
        <v>8.4821428571428577</v>
      </c>
      <c r="AI69" s="87">
        <v>1</v>
      </c>
      <c r="AJ69" s="87">
        <v>1</v>
      </c>
      <c r="AK69" s="87"/>
      <c r="AL69" s="87"/>
      <c r="AM69" s="87"/>
      <c r="AN69" s="87"/>
      <c r="AO69" s="87">
        <v>103</v>
      </c>
      <c r="AP69" s="87">
        <v>37</v>
      </c>
      <c r="AQ69" s="87"/>
      <c r="AR69" s="73">
        <f>((AI$10*SUM(AI69:AL69))+((AM69*AM$10+AN69*AN$10+AO69*AO$10+AP69*AP$10+AQ69*AQ$10)/$E69))/2</f>
        <v>5.3303571428571423</v>
      </c>
      <c r="AS69" s="87"/>
      <c r="AT69" s="87"/>
      <c r="AU69" s="87"/>
      <c r="AV69" s="87"/>
      <c r="AW69" s="87"/>
      <c r="AX69" s="87">
        <v>70</v>
      </c>
      <c r="AY69" s="87">
        <v>70</v>
      </c>
      <c r="AZ69" s="87"/>
      <c r="BA69" s="87"/>
      <c r="BB69" s="73">
        <f>((AS$10*SUM(AS69:AV69))+((AW69*AW$10+AX69*AX$10+AY69*AY$10+AZ69*AZ$10+BA69*BA$10)/$E69))/2</f>
        <v>1.875</v>
      </c>
      <c r="BC69" s="30">
        <f>(R69+AH69+AR69+BB69)/4</f>
        <v>6.0125892857142853</v>
      </c>
      <c r="BD69" s="87"/>
      <c r="BE69" s="87"/>
      <c r="BF69" s="87">
        <v>1</v>
      </c>
      <c r="BG69" s="87"/>
      <c r="BH69" s="87"/>
      <c r="BI69" s="87"/>
      <c r="BJ69" s="87"/>
      <c r="BK69" s="87"/>
      <c r="BL69" s="87"/>
      <c r="BM69" s="87"/>
      <c r="BN69" s="87"/>
      <c r="BO69" s="87"/>
      <c r="BP69" s="87">
        <v>107</v>
      </c>
      <c r="BQ69" s="87">
        <v>33</v>
      </c>
      <c r="BR69" s="87"/>
      <c r="BS69" s="73">
        <f>((BD$10*SUM(BD69:BM69))+((BN69*BN$10+BO69*BO$10+BP69*BP$10+BQ69*BQ$10+BR69*BR$10)/$E69))/2</f>
        <v>3.2946428571428572</v>
      </c>
      <c r="BT69" s="87">
        <v>1</v>
      </c>
      <c r="BU69" s="87"/>
      <c r="BV69" s="87"/>
      <c r="BW69" s="87">
        <v>1</v>
      </c>
      <c r="BX69" s="87"/>
      <c r="BY69" s="87"/>
      <c r="BZ69" s="87">
        <v>1</v>
      </c>
      <c r="CA69" s="87"/>
      <c r="CB69" s="87"/>
      <c r="CC69" s="87"/>
      <c r="CD69" s="87"/>
      <c r="CE69" s="87"/>
      <c r="CF69" s="87"/>
      <c r="CG69" s="87"/>
      <c r="CH69" s="72">
        <f>((BT$10*SUM(BT69:BZ69))+((CB$10*CB69+CC69*CC$10+CD69*CD$10+CE69*CE$10+CF69*CF$10+CG69*CG$10)/(2*$E69)))/2</f>
        <v>2.145</v>
      </c>
      <c r="CI69" s="87">
        <v>1</v>
      </c>
      <c r="CJ69" s="87"/>
      <c r="CK69" s="87">
        <v>1</v>
      </c>
      <c r="CL69" s="87"/>
      <c r="CM69" s="87"/>
      <c r="CN69" s="87"/>
      <c r="CO69" s="87">
        <v>128</v>
      </c>
      <c r="CP69" s="87">
        <v>12</v>
      </c>
      <c r="CQ69" s="87"/>
      <c r="CR69" s="73">
        <f>((CI$10*SUM(CI69:CL69))+((CM69*CM$10+CN69*CN$10+CO69*CO$10+CP69*CP$10+CQ69*CQ$10)/$E69))/2</f>
        <v>5.1071428571428577</v>
      </c>
      <c r="CS69" s="87">
        <v>1</v>
      </c>
      <c r="CT69" s="87">
        <v>1</v>
      </c>
      <c r="CU69" s="87">
        <v>1</v>
      </c>
      <c r="CV69" s="87">
        <v>1</v>
      </c>
      <c r="CW69" s="87">
        <v>1</v>
      </c>
      <c r="CX69" s="87">
        <v>1</v>
      </c>
      <c r="CY69" s="87"/>
      <c r="CZ69" s="87"/>
      <c r="DA69" s="87"/>
      <c r="DB69" s="87"/>
      <c r="DC69" s="87">
        <v>27</v>
      </c>
      <c r="DD69" s="87">
        <v>113</v>
      </c>
      <c r="DE69" s="73">
        <f>((CS$10*SUM(CS69:CY69))+((CZ69*CZ$10+DA69*DA$10+DB69*DB$10+DC69*DC$10+DD69*DD$10)/$E69))/2</f>
        <v>9.0429285714285719</v>
      </c>
      <c r="DF69" s="87">
        <v>1</v>
      </c>
      <c r="DG69" s="87">
        <v>1</v>
      </c>
      <c r="DH69" s="87">
        <v>1</v>
      </c>
      <c r="DI69" s="87">
        <v>1</v>
      </c>
      <c r="DJ69" s="87"/>
      <c r="DK69" s="87"/>
      <c r="DL69" s="87"/>
      <c r="DM69" s="87"/>
      <c r="DN69" s="87"/>
      <c r="DO69" s="87"/>
      <c r="DP69" s="87">
        <v>30</v>
      </c>
      <c r="DQ69" s="87">
        <v>110</v>
      </c>
      <c r="DR69" s="73">
        <f>((DF$10*SUM(DF69:DK69))+((DM69*DM$10+DN69*DN$10+DO69*DO$10+DP69*DP$10+DQ69*DQ$10)/$E69))/2</f>
        <v>8.0621428571428559</v>
      </c>
      <c r="DS69" s="87"/>
      <c r="DT69" s="87"/>
      <c r="DU69" s="87"/>
      <c r="DV69" s="87">
        <v>1</v>
      </c>
      <c r="DW69" s="87"/>
      <c r="DX69" s="87"/>
      <c r="DY69" s="87">
        <v>115</v>
      </c>
      <c r="DZ69" s="87">
        <v>25</v>
      </c>
      <c r="EA69" s="87"/>
      <c r="EB69" s="73">
        <f>((DS$10*SUM(DS69:DV69))+((DW69*DW$10+DX69*DX$10+DY69*DY$10+DZ69*DZ$10+EA69*EA$10)/$E69))/2</f>
        <v>3.9732142857142856</v>
      </c>
      <c r="EC69" s="87">
        <v>1</v>
      </c>
      <c r="ED69" s="87"/>
      <c r="EE69" s="87"/>
      <c r="EF69" s="87"/>
      <c r="EG69" s="87"/>
      <c r="EH69" s="87"/>
      <c r="EI69" s="87">
        <v>1</v>
      </c>
      <c r="EJ69" s="87"/>
      <c r="EK69" s="87"/>
      <c r="EL69" s="87"/>
      <c r="EM69" s="87">
        <v>24</v>
      </c>
      <c r="EN69" s="87">
        <v>116</v>
      </c>
      <c r="EO69" s="87"/>
      <c r="EP69" s="73">
        <f>((EC$10*SUM(EC69:EJ69))+((EK69*EK$10+EL69*EL$10+EM69*EM$10+EN69*EN$10+EO69*EO$10)/$E69))/2</f>
        <v>4.7857142857142856</v>
      </c>
      <c r="EQ69" s="30">
        <f>(BS69+CH69+CR69+DE69+DR69+EB69+EP69)/7</f>
        <v>5.2015408163265304</v>
      </c>
      <c r="ER69" s="87"/>
      <c r="ES69" s="87"/>
      <c r="ET69" s="87">
        <v>14</v>
      </c>
      <c r="EU69" s="87">
        <v>126</v>
      </c>
      <c r="EV69" s="73">
        <f>(ER69*ER$10+ES69*ES$10+ET69*ET$10+EU69*EU$10)/$E69</f>
        <v>9.75</v>
      </c>
      <c r="EW69" s="74">
        <f>(SUM(ES69:EU69)/$E69)</f>
        <v>1</v>
      </c>
      <c r="EX69" s="87"/>
      <c r="EY69" s="87">
        <v>8</v>
      </c>
      <c r="EZ69" s="87">
        <v>132</v>
      </c>
      <c r="FA69" s="87"/>
      <c r="FB69" s="73">
        <f>(EX69*EX$10+EY69*EY$10+EZ69*EZ$10+FA69*FA$10)/$E69</f>
        <v>7.3571428571428568</v>
      </c>
      <c r="FC69" s="74">
        <f>(SUM(EY69:FA69)/$E69)</f>
        <v>1</v>
      </c>
      <c r="FD69" s="30">
        <f>(EV69+FB69)/2</f>
        <v>8.5535714285714288</v>
      </c>
      <c r="FE69" s="75">
        <f>(SUM(ES69:EU69)+SUM(EY69:FA69))/($E69*2)</f>
        <v>1</v>
      </c>
      <c r="FF69" s="87"/>
      <c r="FG69" s="87"/>
      <c r="FH69" s="87">
        <v>125</v>
      </c>
      <c r="FI69" s="87">
        <v>25</v>
      </c>
      <c r="FJ69" s="73">
        <f>(FF69*FF$10+FG69*FG$10+FH69*FH$10+FI69*FI$10)/$E69</f>
        <v>8.4821428571428577</v>
      </c>
      <c r="FK69" s="74">
        <f>(SUM(FG69:FI69)/$E69)</f>
        <v>1.0714285714285714</v>
      </c>
      <c r="FL69" s="87"/>
      <c r="FM69" s="87">
        <v>134</v>
      </c>
      <c r="FN69" s="87">
        <v>6</v>
      </c>
      <c r="FO69" s="87"/>
      <c r="FP69" s="73">
        <f>(FL69*FL$10+FM69*FM$10+FN69*FN$10+FO69*FO$10)/$E69</f>
        <v>5.1071428571428568</v>
      </c>
      <c r="FQ69" s="74">
        <f>(SUM(FM69:FO69)/$E69)</f>
        <v>1</v>
      </c>
      <c r="FR69" s="87"/>
      <c r="FS69" s="87"/>
      <c r="FT69" s="87">
        <v>15</v>
      </c>
      <c r="FU69" s="87">
        <v>125</v>
      </c>
      <c r="FV69" s="73">
        <f>(FR69*FR$10+FS69*FS$10+FT69*FT$10+FU69*FU$10)/$E69</f>
        <v>9.7321428571428577</v>
      </c>
      <c r="FW69" s="74">
        <f>(SUM(FS69:FU69)/$E69)</f>
        <v>1</v>
      </c>
      <c r="FX69" s="30">
        <f>(FJ69+FP69+FV69)/3</f>
        <v>7.7738095238095246</v>
      </c>
      <c r="FY69" s="75">
        <f>(SUM(FG69:FI69)+SUM(FM69:FO69)+SUM(FS69:FU69))/($E69*3)</f>
        <v>1.0238095238095237</v>
      </c>
    </row>
    <row r="70" spans="1:181" ht="63.75">
      <c r="A70" s="15">
        <v>58</v>
      </c>
      <c r="B70" s="87">
        <v>168</v>
      </c>
      <c r="C70" s="70" t="s">
        <v>190</v>
      </c>
      <c r="D70" s="87">
        <v>961</v>
      </c>
      <c r="E70" s="87">
        <v>98</v>
      </c>
      <c r="F70" s="87">
        <v>1</v>
      </c>
      <c r="G70" s="87">
        <v>1</v>
      </c>
      <c r="H70" s="87">
        <v>1</v>
      </c>
      <c r="I70" s="87">
        <v>1</v>
      </c>
      <c r="J70" s="87">
        <v>1</v>
      </c>
      <c r="K70" s="87">
        <v>1</v>
      </c>
      <c r="L70" s="87">
        <v>1</v>
      </c>
      <c r="M70" s="87"/>
      <c r="N70" s="87"/>
      <c r="O70" s="87"/>
      <c r="P70" s="87">
        <v>20</v>
      </c>
      <c r="Q70" s="87">
        <v>78</v>
      </c>
      <c r="R70" s="71">
        <f>((F$10*SUM(F70:L70))+((M70*M$10+N70*N$10+O70*O$10+P70*P$10+Q70*Q$10)/$E70))/2</f>
        <v>9.7148979591836735</v>
      </c>
      <c r="S70" s="87">
        <v>1</v>
      </c>
      <c r="T70" s="87">
        <v>1</v>
      </c>
      <c r="U70" s="87">
        <v>1</v>
      </c>
      <c r="V70" s="87">
        <v>1</v>
      </c>
      <c r="W70" s="87">
        <v>1</v>
      </c>
      <c r="X70" s="87">
        <v>1</v>
      </c>
      <c r="Y70" s="87">
        <v>1</v>
      </c>
      <c r="Z70" s="87">
        <v>1</v>
      </c>
      <c r="AA70" s="87">
        <v>1</v>
      </c>
      <c r="AB70" s="87">
        <v>1</v>
      </c>
      <c r="AC70" s="87"/>
      <c r="AD70" s="87"/>
      <c r="AE70" s="87"/>
      <c r="AF70" s="87">
        <v>68</v>
      </c>
      <c r="AG70" s="87">
        <v>30</v>
      </c>
      <c r="AH70" s="72">
        <f>((S$10*SUM(S70:AB70))+((AC70*AC$10+AD70*AD$10+AE70*AE$10+AF70*AF$10+AG70*AG$10)/$E70))/2</f>
        <v>9.1326530612244898</v>
      </c>
      <c r="AI70" s="87">
        <v>1</v>
      </c>
      <c r="AJ70" s="87">
        <v>1</v>
      </c>
      <c r="AK70" s="87">
        <v>1</v>
      </c>
      <c r="AL70" s="87">
        <v>1</v>
      </c>
      <c r="AM70" s="87"/>
      <c r="AN70" s="87"/>
      <c r="AO70" s="87"/>
      <c r="AP70" s="87">
        <v>98</v>
      </c>
      <c r="AQ70" s="87"/>
      <c r="AR70" s="73">
        <f>((AI$10*SUM(AI70:AL70))+((AM70*AM$10+AN70*AN$10+AO70*AO$10+AP70*AP$10+AQ70*AQ$10)/$E70))/2</f>
        <v>8.75</v>
      </c>
      <c r="AS70" s="87"/>
      <c r="AT70" s="87">
        <v>1</v>
      </c>
      <c r="AU70" s="87"/>
      <c r="AV70" s="87"/>
      <c r="AW70" s="87"/>
      <c r="AX70" s="87"/>
      <c r="AY70" s="87"/>
      <c r="AZ70" s="87">
        <v>98</v>
      </c>
      <c r="BA70" s="87"/>
      <c r="BB70" s="73">
        <f>((AS$10*SUM(AS70:AV70))+((AW70*AW$10+AX70*AX$10+AY70*AY$10+AZ70*AZ$10+BA70*BA$10)/$E70))/2</f>
        <v>5</v>
      </c>
      <c r="BC70" s="30">
        <f>(R70+AH70+AR70+BB70)/4</f>
        <v>8.1493877551020404</v>
      </c>
      <c r="BD70" s="87"/>
      <c r="BE70" s="87"/>
      <c r="BF70" s="87">
        <v>1</v>
      </c>
      <c r="BG70" s="87"/>
      <c r="BH70" s="87"/>
      <c r="BI70" s="87"/>
      <c r="BJ70" s="87"/>
      <c r="BK70" s="87"/>
      <c r="BL70" s="87"/>
      <c r="BM70" s="87"/>
      <c r="BN70" s="87"/>
      <c r="BO70" s="87"/>
      <c r="BP70" s="87">
        <v>30</v>
      </c>
      <c r="BQ70" s="87">
        <v>68</v>
      </c>
      <c r="BR70" s="87"/>
      <c r="BS70" s="73">
        <f>((BD$10*SUM(BD70:BM70))+((BN70*BN$10+BO70*BO$10+BP70*BP$10+BQ70*BQ$10+BR70*BR$10)/$E70))/2</f>
        <v>3.8673469387755102</v>
      </c>
      <c r="BT70" s="87">
        <v>1</v>
      </c>
      <c r="BU70" s="87"/>
      <c r="BV70" s="87"/>
      <c r="BW70" s="87">
        <v>1</v>
      </c>
      <c r="BX70" s="87"/>
      <c r="BY70" s="87"/>
      <c r="BZ70" s="87">
        <v>1</v>
      </c>
      <c r="CA70" s="87"/>
      <c r="CB70" s="87"/>
      <c r="CC70" s="87"/>
      <c r="CD70" s="87"/>
      <c r="CE70" s="87"/>
      <c r="CF70" s="87"/>
      <c r="CG70" s="87"/>
      <c r="CH70" s="72">
        <f>((BT$10*SUM(BT70:BZ70))+((CB$10*CB70+CC70*CC$10+CD70*CD$10+CE70*CE$10+CF70*CF$10+CG70*CG$10)/(2*$E70)))/2</f>
        <v>2.145</v>
      </c>
      <c r="CI70" s="87">
        <v>1</v>
      </c>
      <c r="CJ70" s="87"/>
      <c r="CK70" s="87"/>
      <c r="CL70" s="87"/>
      <c r="CM70" s="87"/>
      <c r="CN70" s="87"/>
      <c r="CO70" s="87"/>
      <c r="CP70" s="87"/>
      <c r="CQ70" s="87">
        <v>98</v>
      </c>
      <c r="CR70" s="73">
        <f>((CI$10*SUM(CI70:CL70))+((CM70*CM$10+CN70*CN$10+CO70*CO$10+CP70*CP$10+CQ70*CQ$10)/$E70))/2</f>
        <v>6.25</v>
      </c>
      <c r="CS70" s="87">
        <v>1</v>
      </c>
      <c r="CT70" s="87">
        <v>1</v>
      </c>
      <c r="CU70" s="87"/>
      <c r="CV70" s="87">
        <v>1</v>
      </c>
      <c r="CW70" s="87">
        <v>1</v>
      </c>
      <c r="CX70" s="87"/>
      <c r="CY70" s="87"/>
      <c r="CZ70" s="87"/>
      <c r="DA70" s="87"/>
      <c r="DB70" s="87"/>
      <c r="DC70" s="87">
        <v>58</v>
      </c>
      <c r="DD70" s="87">
        <v>40</v>
      </c>
      <c r="DE70" s="73">
        <f>((CS$10*SUM(CS70:CY70))+((CZ70*CZ$10+DA70*DA$10+DB70*DB$10+DC70*DC$10+DD70*DD$10)/$E70))/2</f>
        <v>7.1162040816326533</v>
      </c>
      <c r="DF70" s="87">
        <v>1</v>
      </c>
      <c r="DG70" s="87">
        <v>1</v>
      </c>
      <c r="DH70" s="87">
        <v>1</v>
      </c>
      <c r="DI70" s="87">
        <v>1</v>
      </c>
      <c r="DJ70" s="87">
        <v>1</v>
      </c>
      <c r="DK70" s="87"/>
      <c r="DL70" s="87"/>
      <c r="DM70" s="87"/>
      <c r="DN70" s="87"/>
      <c r="DO70" s="87">
        <v>10</v>
      </c>
      <c r="DP70" s="87">
        <v>65</v>
      </c>
      <c r="DQ70" s="87">
        <v>13</v>
      </c>
      <c r="DR70" s="73">
        <f>((DF$10*SUM(DF70:DK70))+((DM70*DM$10+DN70*DN$10+DO70*DO$10+DP70*DP$10+DQ70*DQ$10)/$E70))/2</f>
        <v>7.568112244897959</v>
      </c>
      <c r="DS70" s="87"/>
      <c r="DT70" s="87"/>
      <c r="DU70" s="87"/>
      <c r="DV70" s="87"/>
      <c r="DW70" s="87"/>
      <c r="DX70" s="87"/>
      <c r="DY70" s="87"/>
      <c r="DZ70" s="87"/>
      <c r="EA70" s="87"/>
      <c r="EB70" s="73">
        <f>((DS$10*SUM(DS70:DV70))+((DW70*DW$10+DX70*DX$10+DY70*DY$10+DZ70*DZ$10+EA70*EA$10)/$E70))/2</f>
        <v>0</v>
      </c>
      <c r="EC70" s="87">
        <v>1</v>
      </c>
      <c r="ED70" s="87"/>
      <c r="EE70" s="87"/>
      <c r="EF70" s="87"/>
      <c r="EG70" s="87"/>
      <c r="EH70" s="87"/>
      <c r="EI70" s="87"/>
      <c r="EJ70" s="87"/>
      <c r="EK70" s="87"/>
      <c r="EL70" s="87"/>
      <c r="EM70" s="87">
        <v>56</v>
      </c>
      <c r="EN70" s="87">
        <v>42</v>
      </c>
      <c r="EO70" s="87"/>
      <c r="EP70" s="73">
        <f>((EC$10*SUM(EC70:EJ70))+((EK70*EK$10+EL70*EL$10+EM70*EM$10+EN70*EN$10+EO70*EO$10)/$E70))/2</f>
        <v>3.6607142857142856</v>
      </c>
      <c r="EQ70" s="30">
        <f>(BS70+CH70+CR70+DE70+DR70+EB70+EP70)/7</f>
        <v>4.3724825072886295</v>
      </c>
      <c r="ER70" s="87"/>
      <c r="ES70" s="87"/>
      <c r="ET70" s="87"/>
      <c r="EU70" s="87">
        <v>98</v>
      </c>
      <c r="EV70" s="73">
        <f>(ER70*ER$10+ES70*ES$10+ET70*ET$10+EU70*EU$10)/$E70</f>
        <v>10</v>
      </c>
      <c r="EW70" s="74">
        <f>(SUM(ES70:EU70)/$E70)</f>
        <v>1</v>
      </c>
      <c r="EX70" s="87"/>
      <c r="EY70" s="87"/>
      <c r="EZ70" s="87">
        <v>72</v>
      </c>
      <c r="FA70" s="87">
        <v>16</v>
      </c>
      <c r="FB70" s="73">
        <f>(EX70*EX$10+EY70*EY$10+EZ70*EZ$10+FA70*FA$10)/$E70</f>
        <v>7.1428571428571432</v>
      </c>
      <c r="FC70" s="74">
        <f>(SUM(EY70:FA70)/$E70)</f>
        <v>0.89795918367346939</v>
      </c>
      <c r="FD70" s="30">
        <f>(EV70+FB70)/2</f>
        <v>8.5714285714285712</v>
      </c>
      <c r="FE70" s="75">
        <f>(SUM(ES70:EU70)+SUM(EY70:FA70))/($E70*2)</f>
        <v>0.94897959183673475</v>
      </c>
      <c r="FF70" s="87"/>
      <c r="FG70" s="87"/>
      <c r="FH70" s="87"/>
      <c r="FI70" s="87">
        <v>98</v>
      </c>
      <c r="FJ70" s="73">
        <f>(FF70*FF$10+FG70*FG$10+FH70*FH$10+FI70*FI$10)/$E70</f>
        <v>10</v>
      </c>
      <c r="FK70" s="74">
        <f>(SUM(FG70:FI70)/$E70)</f>
        <v>1</v>
      </c>
      <c r="FL70" s="87"/>
      <c r="FM70" s="87"/>
      <c r="FN70" s="87"/>
      <c r="FO70" s="87">
        <v>98</v>
      </c>
      <c r="FP70" s="73">
        <f>(FL70*FL$10+FM70*FM$10+FN70*FN$10+FO70*FO$10)/$E70</f>
        <v>10</v>
      </c>
      <c r="FQ70" s="74">
        <f>(SUM(FM70:FO70)/$E70)</f>
        <v>1</v>
      </c>
      <c r="FR70" s="87"/>
      <c r="FS70" s="87"/>
      <c r="FT70" s="87">
        <v>75</v>
      </c>
      <c r="FU70" s="87">
        <v>23</v>
      </c>
      <c r="FV70" s="73">
        <f>(FR70*FR$10+FS70*FS$10+FT70*FT$10+FU70*FU$10)/$E70</f>
        <v>8.0867346938775508</v>
      </c>
      <c r="FW70" s="74">
        <f>(SUM(FS70:FU70)/$E70)</f>
        <v>1</v>
      </c>
      <c r="FX70" s="30">
        <f>(FJ70+FP70+FV70)/3</f>
        <v>9.3622448979591848</v>
      </c>
      <c r="FY70" s="75">
        <f>(SUM(FG70:FI70)+SUM(FM70:FO70)+SUM(FS70:FU70))/($E70*3)</f>
        <v>1</v>
      </c>
    </row>
    <row r="71" spans="1:181" ht="63.75">
      <c r="A71" s="15">
        <v>59</v>
      </c>
      <c r="B71" s="87">
        <v>170</v>
      </c>
      <c r="C71" s="70" t="s">
        <v>191</v>
      </c>
      <c r="D71" s="87">
        <v>886</v>
      </c>
      <c r="E71" s="87">
        <v>90</v>
      </c>
      <c r="F71" s="87">
        <v>1</v>
      </c>
      <c r="G71" s="87">
        <v>1</v>
      </c>
      <c r="H71" s="87">
        <v>1</v>
      </c>
      <c r="I71" s="87">
        <v>1</v>
      </c>
      <c r="J71" s="87">
        <v>1</v>
      </c>
      <c r="K71" s="87">
        <v>1</v>
      </c>
      <c r="L71" s="87">
        <v>1</v>
      </c>
      <c r="M71" s="87"/>
      <c r="N71" s="87"/>
      <c r="O71" s="87"/>
      <c r="P71" s="87">
        <v>34</v>
      </c>
      <c r="Q71" s="87">
        <v>56</v>
      </c>
      <c r="R71" s="71">
        <f>((F$10*SUM(F71:L71))+((M71*M$10+N71*N$10+O71*O$10+P71*P$10+Q71*Q$10)/$E71))/2</f>
        <v>9.4977777777777774</v>
      </c>
      <c r="S71" s="87">
        <v>1</v>
      </c>
      <c r="T71" s="87">
        <v>1</v>
      </c>
      <c r="U71" s="87">
        <v>1</v>
      </c>
      <c r="V71" s="87">
        <v>1</v>
      </c>
      <c r="W71" s="87">
        <v>1</v>
      </c>
      <c r="X71" s="87">
        <v>1</v>
      </c>
      <c r="Y71" s="87">
        <v>1</v>
      </c>
      <c r="Z71" s="87">
        <v>1</v>
      </c>
      <c r="AA71" s="87">
        <v>1</v>
      </c>
      <c r="AB71" s="87">
        <v>1</v>
      </c>
      <c r="AC71" s="87"/>
      <c r="AD71" s="87"/>
      <c r="AE71" s="87"/>
      <c r="AF71" s="87">
        <v>15</v>
      </c>
      <c r="AG71" s="87">
        <v>75</v>
      </c>
      <c r="AH71" s="72">
        <f>((S$10*SUM(S71:AB71))+((AC71*AC$10+AD71*AD$10+AE71*AE$10+AF71*AF$10+AG71*AG$10)/$E71))/2</f>
        <v>9.7916666666666679</v>
      </c>
      <c r="AI71" s="87">
        <v>1</v>
      </c>
      <c r="AJ71" s="87">
        <v>1</v>
      </c>
      <c r="AK71" s="87"/>
      <c r="AL71" s="87"/>
      <c r="AM71" s="87"/>
      <c r="AN71" s="87"/>
      <c r="AO71" s="87">
        <v>9</v>
      </c>
      <c r="AP71" s="87">
        <v>78</v>
      </c>
      <c r="AQ71" s="87">
        <v>3</v>
      </c>
      <c r="AR71" s="73">
        <f>((AI$10*SUM(AI71:AL71))+((AM71*AM$10+AN71*AN$10+AO71*AO$10+AP71*AP$10+AQ71*AQ$10)/$E71))/2</f>
        <v>6.1666666666666661</v>
      </c>
      <c r="AS71" s="87">
        <v>1</v>
      </c>
      <c r="AT71" s="87">
        <v>1</v>
      </c>
      <c r="AU71" s="87"/>
      <c r="AV71" s="87"/>
      <c r="AW71" s="87"/>
      <c r="AX71" s="87"/>
      <c r="AY71" s="87">
        <v>7</v>
      </c>
      <c r="AZ71" s="87">
        <v>69</v>
      </c>
      <c r="BA71" s="87">
        <v>14</v>
      </c>
      <c r="BB71" s="73">
        <f>((AS$10*SUM(AS71:AV71))+((AW71*AW$10+AX71*AX$10+AY71*AY$10+AZ71*AZ$10+BA71*BA$10)/$E71))/2</f>
        <v>6.3472222222222223</v>
      </c>
      <c r="BC71" s="30">
        <f>(R71+AH71+AR71+BB71)/4</f>
        <v>7.9508333333333336</v>
      </c>
      <c r="BD71" s="87"/>
      <c r="BE71" s="87">
        <v>1</v>
      </c>
      <c r="BF71" s="87">
        <v>1</v>
      </c>
      <c r="BG71" s="87"/>
      <c r="BH71" s="87"/>
      <c r="BI71" s="87"/>
      <c r="BJ71" s="87"/>
      <c r="BK71" s="87"/>
      <c r="BL71" s="87"/>
      <c r="BM71" s="87">
        <v>1</v>
      </c>
      <c r="BN71" s="87"/>
      <c r="BO71" s="87"/>
      <c r="BP71" s="87">
        <v>23</v>
      </c>
      <c r="BQ71" s="87">
        <v>64</v>
      </c>
      <c r="BR71" s="87">
        <v>3</v>
      </c>
      <c r="BS71" s="73">
        <f>((BD$10*SUM(BD71:BM71))+((BN71*BN$10+BO71*BO$10+BP71*BP$10+BQ71*BQ$10+BR71*BR$10)/$E71))/2</f>
        <v>4.9722222222222223</v>
      </c>
      <c r="BT71" s="87">
        <v>1</v>
      </c>
      <c r="BU71" s="87"/>
      <c r="BV71" s="87"/>
      <c r="BW71" s="87">
        <v>1</v>
      </c>
      <c r="BX71" s="87"/>
      <c r="BY71" s="87"/>
      <c r="BZ71" s="87">
        <v>1</v>
      </c>
      <c r="CA71" s="87">
        <v>90</v>
      </c>
      <c r="CB71" s="87"/>
      <c r="CC71" s="87"/>
      <c r="CD71" s="87"/>
      <c r="CE71" s="87"/>
      <c r="CF71" s="87">
        <v>90</v>
      </c>
      <c r="CG71" s="87"/>
      <c r="CH71" s="72">
        <f>((BT$10*SUM(BT71:BZ71))+((CB$10*CB71+CC71*CC$10+CD71*CD$10+CE71*CE$10+CF71*CF$10+CG71*CG$10)/(2*$E71)))/2</f>
        <v>2.145</v>
      </c>
      <c r="CI71" s="87">
        <v>1</v>
      </c>
      <c r="CJ71" s="87">
        <v>1</v>
      </c>
      <c r="CK71" s="87">
        <v>1</v>
      </c>
      <c r="CL71" s="87"/>
      <c r="CM71" s="87"/>
      <c r="CN71" s="87"/>
      <c r="CO71" s="87"/>
      <c r="CP71" s="87">
        <v>7</v>
      </c>
      <c r="CQ71" s="87">
        <v>83</v>
      </c>
      <c r="CR71" s="73">
        <f>((CI$10*SUM(CI71:CL71))+((CM71*CM$10+CN71*CN$10+CO71*CO$10+CP71*CP$10+CQ71*CQ$10)/$E71))/2</f>
        <v>8.6527777777777786</v>
      </c>
      <c r="CS71" s="87">
        <v>1</v>
      </c>
      <c r="CT71" s="87"/>
      <c r="CU71" s="87">
        <v>1</v>
      </c>
      <c r="CV71" s="87"/>
      <c r="CW71" s="87">
        <v>1</v>
      </c>
      <c r="CX71" s="87">
        <v>1</v>
      </c>
      <c r="CY71" s="87"/>
      <c r="CZ71" s="87"/>
      <c r="DA71" s="87"/>
      <c r="DB71" s="87"/>
      <c r="DC71" s="87"/>
      <c r="DD71" s="87">
        <v>90</v>
      </c>
      <c r="DE71" s="73">
        <f>((CS$10*SUM(CS71:CY71))+((CZ71*CZ$10+DA71*DA$10+DB71*DB$10+DC71*DC$10+DD71*DD$10)/$E71))/2</f>
        <v>7.8559999999999999</v>
      </c>
      <c r="DF71" s="87">
        <v>1</v>
      </c>
      <c r="DG71" s="87">
        <v>1</v>
      </c>
      <c r="DH71" s="87">
        <v>1</v>
      </c>
      <c r="DI71" s="87">
        <v>1</v>
      </c>
      <c r="DJ71" s="87"/>
      <c r="DK71" s="87"/>
      <c r="DL71" s="87"/>
      <c r="DM71" s="87"/>
      <c r="DN71" s="87"/>
      <c r="DO71" s="87"/>
      <c r="DP71" s="87"/>
      <c r="DQ71" s="87">
        <v>90</v>
      </c>
      <c r="DR71" s="73">
        <f>((DF$10*SUM(DF71:DK71))+((DM71*DM$10+DN71*DN$10+DO71*DO$10+DP71*DP$10+DQ71*DQ$10)/$E71))/2</f>
        <v>8.33</v>
      </c>
      <c r="DS71" s="87"/>
      <c r="DT71" s="87">
        <v>1</v>
      </c>
      <c r="DU71" s="87"/>
      <c r="DV71" s="87">
        <v>1</v>
      </c>
      <c r="DW71" s="87"/>
      <c r="DX71" s="87"/>
      <c r="DY71" s="87">
        <v>76</v>
      </c>
      <c r="DZ71" s="87">
        <v>14</v>
      </c>
      <c r="EA71" s="87"/>
      <c r="EB71" s="73">
        <f>((DS$10*SUM(DS71:DV71))+((DW71*DW$10+DX71*DX$10+DY71*DY$10+DZ71*DZ$10+EA71*EA$10)/$E71))/2</f>
        <v>5.1944444444444446</v>
      </c>
      <c r="EC71" s="87">
        <v>1</v>
      </c>
      <c r="ED71" s="87"/>
      <c r="EE71" s="87"/>
      <c r="EF71" s="87"/>
      <c r="EG71" s="87"/>
      <c r="EH71" s="87">
        <v>1</v>
      </c>
      <c r="EI71" s="87"/>
      <c r="EJ71" s="87"/>
      <c r="EK71" s="87"/>
      <c r="EL71" s="87"/>
      <c r="EM71" s="87">
        <v>3</v>
      </c>
      <c r="EN71" s="87">
        <v>87</v>
      </c>
      <c r="EO71" s="87"/>
      <c r="EP71" s="73">
        <f>((EC$10*SUM(EC71:EJ71))+((EK71*EK$10+EL71*EL$10+EM71*EM$10+EN71*EN$10+EO71*EO$10)/$E71))/2</f>
        <v>4.9583333333333339</v>
      </c>
      <c r="EQ71" s="30">
        <f>(BS71+CH71+CR71+DE71+DR71+EB71+EP71)/7</f>
        <v>6.015539682539683</v>
      </c>
      <c r="ER71" s="87"/>
      <c r="ES71" s="87"/>
      <c r="ET71" s="87"/>
      <c r="EU71" s="87">
        <v>90</v>
      </c>
      <c r="EV71" s="73">
        <f>(ER71*ER$10+ES71*ES$10+ET71*ET$10+EU71*EU$10)/$E71</f>
        <v>10</v>
      </c>
      <c r="EW71" s="74">
        <f>(SUM(ES71:EU71)/$E71)</f>
        <v>1</v>
      </c>
      <c r="EX71" s="87"/>
      <c r="EY71" s="87"/>
      <c r="EZ71" s="87"/>
      <c r="FA71" s="87">
        <v>90</v>
      </c>
      <c r="FB71" s="73">
        <f>(EX71*EX$10+EY71*EY$10+EZ71*EZ$10+FA71*FA$10)/$E71</f>
        <v>10</v>
      </c>
      <c r="FC71" s="74">
        <f>(SUM(EY71:FA71)/$E71)</f>
        <v>1</v>
      </c>
      <c r="FD71" s="30">
        <f>(EV71+FB71)/2</f>
        <v>10</v>
      </c>
      <c r="FE71" s="75">
        <f>(SUM(ES71:EU71)+SUM(EY71:FA71))/($E71*2)</f>
        <v>1</v>
      </c>
      <c r="FF71" s="87"/>
      <c r="FG71" s="87">
        <v>17</v>
      </c>
      <c r="FH71" s="87">
        <v>73</v>
      </c>
      <c r="FI71" s="87"/>
      <c r="FJ71" s="73">
        <f>(FF71*FF$10+FG71*FG$10+FH71*FH$10+FI71*FI$10)/$E71</f>
        <v>7.0277777777777777</v>
      </c>
      <c r="FK71" s="74">
        <f>(SUM(FG71:FI71)/$E71)</f>
        <v>1</v>
      </c>
      <c r="FL71" s="87"/>
      <c r="FM71" s="87"/>
      <c r="FN71" s="87">
        <v>6</v>
      </c>
      <c r="FO71" s="87">
        <v>84</v>
      </c>
      <c r="FP71" s="73">
        <f>(FL71*FL$10+FM71*FM$10+FN71*FN$10+FO71*FO$10)/$E71</f>
        <v>9.8333333333333339</v>
      </c>
      <c r="FQ71" s="74">
        <f>(SUM(FM71:FO71)/$E71)</f>
        <v>1</v>
      </c>
      <c r="FR71" s="87"/>
      <c r="FS71" s="87"/>
      <c r="FT71" s="87"/>
      <c r="FU71" s="87">
        <v>90</v>
      </c>
      <c r="FV71" s="73">
        <f>(FR71*FR$10+FS71*FS$10+FT71*FT$10+FU71*FU$10)/$E71</f>
        <v>10</v>
      </c>
      <c r="FW71" s="74">
        <f>(SUM(FS71:FU71)/$E71)</f>
        <v>1</v>
      </c>
      <c r="FX71" s="30">
        <f>(FJ71+FP71+FV71)/3</f>
        <v>8.9537037037037042</v>
      </c>
      <c r="FY71" s="75">
        <f>(SUM(FG71:FI71)+SUM(FM71:FO71)+SUM(FS71:FU71))/($E71*3)</f>
        <v>1</v>
      </c>
    </row>
    <row r="72" spans="1:181" ht="63.75">
      <c r="A72" s="15">
        <v>60</v>
      </c>
      <c r="B72" s="87">
        <v>171</v>
      </c>
      <c r="C72" s="70" t="s">
        <v>192</v>
      </c>
      <c r="D72" s="87">
        <v>796</v>
      </c>
      <c r="E72" s="87">
        <v>87</v>
      </c>
      <c r="F72" s="87">
        <v>1</v>
      </c>
      <c r="G72" s="87">
        <v>1</v>
      </c>
      <c r="H72" s="87">
        <v>1</v>
      </c>
      <c r="I72" s="87">
        <v>1</v>
      </c>
      <c r="J72" s="87">
        <v>1</v>
      </c>
      <c r="K72" s="87">
        <v>1</v>
      </c>
      <c r="L72" s="87">
        <v>1</v>
      </c>
      <c r="M72" s="87"/>
      <c r="N72" s="87"/>
      <c r="O72" s="87"/>
      <c r="P72" s="87">
        <v>18</v>
      </c>
      <c r="Q72" s="87">
        <v>69</v>
      </c>
      <c r="R72" s="71">
        <f>((F$10*SUM(F72:L72))+((M72*M$10+N72*N$10+O72*O$10+P72*P$10+Q72*Q$10)/$E72))/2</f>
        <v>9.711379310344828</v>
      </c>
      <c r="S72" s="86">
        <v>1</v>
      </c>
      <c r="T72" s="87">
        <v>1</v>
      </c>
      <c r="U72" s="87">
        <v>1</v>
      </c>
      <c r="V72" s="87">
        <v>1</v>
      </c>
      <c r="W72" s="87">
        <v>1</v>
      </c>
      <c r="X72" s="87">
        <v>1</v>
      </c>
      <c r="Y72" s="87">
        <v>1</v>
      </c>
      <c r="Z72" s="87">
        <v>1</v>
      </c>
      <c r="AA72" s="87">
        <v>1</v>
      </c>
      <c r="AB72" s="88">
        <v>1</v>
      </c>
      <c r="AC72" s="87"/>
      <c r="AD72" s="87"/>
      <c r="AE72" s="87">
        <v>1</v>
      </c>
      <c r="AF72" s="87">
        <v>10</v>
      </c>
      <c r="AG72" s="89">
        <v>76</v>
      </c>
      <c r="AH72" s="72">
        <f>((S$10*SUM(S72:AB72))+((AC72*AC$10+AD72*AD$10+AE72*AE$10+AF72*AF$10+AG72*AG$10)/$E72))/2</f>
        <v>9.8275862068965516</v>
      </c>
      <c r="AI72" s="86">
        <v>1</v>
      </c>
      <c r="AJ72" s="87">
        <v>1</v>
      </c>
      <c r="AK72" s="87">
        <v>1</v>
      </c>
      <c r="AL72" s="88">
        <v>1</v>
      </c>
      <c r="AM72" s="87"/>
      <c r="AN72" s="87"/>
      <c r="AO72" s="87">
        <v>4</v>
      </c>
      <c r="AP72" s="87">
        <v>19</v>
      </c>
      <c r="AQ72" s="88">
        <v>64</v>
      </c>
      <c r="AR72" s="73">
        <f>((AI$10*SUM(AI72:AL72))+((AM72*AM$10+AN72*AN$10+AO72*AO$10+AP72*AP$10+AQ72*AQ$10)/$E72))/2</f>
        <v>9.612068965517242</v>
      </c>
      <c r="AS72" s="87"/>
      <c r="AT72" s="87"/>
      <c r="AU72" s="87"/>
      <c r="AV72" s="87">
        <v>1</v>
      </c>
      <c r="AW72" s="87"/>
      <c r="AX72" s="87"/>
      <c r="AY72" s="87"/>
      <c r="AZ72" s="87">
        <v>29</v>
      </c>
      <c r="BA72" s="88">
        <v>58</v>
      </c>
      <c r="BB72" s="73">
        <f>((AS$10*SUM(AS72:AV72))+((AW72*AW$10+AX72*AX$10+AY72*AY$10+AZ72*AZ$10+BA72*BA$10)/$E72))/2</f>
        <v>5.833333333333333</v>
      </c>
      <c r="BC72" s="30">
        <f>(R72+AH72+AR72+BB72)/4</f>
        <v>8.7460919540229884</v>
      </c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>
        <v>1</v>
      </c>
      <c r="BP72" s="87">
        <v>38</v>
      </c>
      <c r="BQ72" s="87">
        <v>18</v>
      </c>
      <c r="BR72" s="89">
        <v>30</v>
      </c>
      <c r="BS72" s="73">
        <f>((BD$10*SUM(BD72:BM72))+((BN72*BN$10+BO72*BO$10+BP72*BP$10+BQ72*BQ$10+BR72*BR$10)/$E72))/2</f>
        <v>3.6063218390804597</v>
      </c>
      <c r="BT72" s="87">
        <v>1</v>
      </c>
      <c r="BU72" s="87"/>
      <c r="BV72" s="87"/>
      <c r="BW72" s="87">
        <v>1</v>
      </c>
      <c r="BX72" s="87"/>
      <c r="BY72" s="87"/>
      <c r="BZ72" s="87">
        <v>1</v>
      </c>
      <c r="CA72" s="87"/>
      <c r="CB72" s="87">
        <v>35</v>
      </c>
      <c r="CC72" s="87">
        <v>17</v>
      </c>
      <c r="CD72" s="87">
        <v>21</v>
      </c>
      <c r="CE72" s="89">
        <v>14</v>
      </c>
      <c r="CF72" s="87"/>
      <c r="CG72" s="87">
        <v>87</v>
      </c>
      <c r="CH72" s="72">
        <f>((BT$10*SUM(BT72:BZ72))+((CB$10*CB72+CC72*CC$10+CD72*CD$10+CE72*CE$10+CF72*CF$10+CG72*CG$10)/(2*$E72)))/2</f>
        <v>4.4941379310344827</v>
      </c>
      <c r="CI72" s="87">
        <v>1</v>
      </c>
      <c r="CJ72" s="87"/>
      <c r="CK72" s="87">
        <v>1</v>
      </c>
      <c r="CL72" s="87"/>
      <c r="CM72" s="87"/>
      <c r="CN72" s="87"/>
      <c r="CO72" s="87"/>
      <c r="CP72" s="87">
        <v>18</v>
      </c>
      <c r="CQ72" s="87">
        <v>69</v>
      </c>
      <c r="CR72" s="73">
        <f>((CI$10*SUM(CI72:CL72))+((CM72*CM$10+CN72*CN$10+CO72*CO$10+CP72*CP$10+CQ72*CQ$10)/$E72))/2</f>
        <v>7.2413793103448274</v>
      </c>
      <c r="CS72" s="87">
        <v>1</v>
      </c>
      <c r="CT72" s="87"/>
      <c r="CU72" s="87">
        <v>1</v>
      </c>
      <c r="CV72" s="87">
        <v>1</v>
      </c>
      <c r="CW72" s="87">
        <v>1</v>
      </c>
      <c r="CX72" s="87"/>
      <c r="CY72" s="87"/>
      <c r="CZ72" s="87"/>
      <c r="DA72" s="87"/>
      <c r="DB72" s="87"/>
      <c r="DC72" s="87">
        <v>3</v>
      </c>
      <c r="DD72" s="87">
        <v>84</v>
      </c>
      <c r="DE72" s="73">
        <f>((CS$10*SUM(CS72:CY72))+((CZ72*CZ$10+DA72*DA$10+DB72*DB$10+DC72*DC$10+DD72*DD$10)/$E72))/2</f>
        <v>7.8128965517241378</v>
      </c>
      <c r="DF72" s="87">
        <v>1</v>
      </c>
      <c r="DG72" s="87">
        <v>1</v>
      </c>
      <c r="DH72" s="87">
        <v>1</v>
      </c>
      <c r="DI72" s="87">
        <v>1</v>
      </c>
      <c r="DJ72" s="87"/>
      <c r="DK72" s="87"/>
      <c r="DL72" s="87"/>
      <c r="DM72" s="87"/>
      <c r="DN72" s="87"/>
      <c r="DO72" s="87"/>
      <c r="DP72" s="87">
        <v>47</v>
      </c>
      <c r="DQ72" s="87">
        <v>40</v>
      </c>
      <c r="DR72" s="73">
        <f>((DF$10*SUM(DF72:DK72))+((DM72*DM$10+DN72*DN$10+DO72*DO$10+DP72*DP$10+DQ72*DQ$10)/$E72))/2</f>
        <v>7.6547126436781614</v>
      </c>
      <c r="DS72" s="87">
        <v>1</v>
      </c>
      <c r="DT72" s="87"/>
      <c r="DU72" s="87"/>
      <c r="DV72" s="87"/>
      <c r="DW72" s="87"/>
      <c r="DX72" s="87"/>
      <c r="DY72" s="87">
        <v>49</v>
      </c>
      <c r="DZ72" s="87">
        <v>25</v>
      </c>
      <c r="EA72" s="87">
        <v>13</v>
      </c>
      <c r="EB72" s="73">
        <f>((DS$10*SUM(DS72:DV72))+((DW72*DW$10+DX72*DX$10+DY72*DY$10+DZ72*DZ$10+EA72*EA$10)/$E72))/2</f>
        <v>4.4827586206896548</v>
      </c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>
        <v>47</v>
      </c>
      <c r="EN72" s="87">
        <v>24</v>
      </c>
      <c r="EO72" s="87">
        <v>16</v>
      </c>
      <c r="EP72" s="73">
        <f>((EC$10*SUM(EC72:EJ72))+((EK72*EK$10+EL72*EL$10+EM72*EM$10+EN72*EN$10+EO72*EO$10)/$E72))/2</f>
        <v>3.3045977011494254</v>
      </c>
      <c r="EQ72" s="30">
        <f>(BS72+CH72+CR72+DE72+DR72+EB72+EP72)/7</f>
        <v>5.5138292282430204</v>
      </c>
      <c r="ER72" s="93">
        <v>1</v>
      </c>
      <c r="ES72" s="87">
        <v>1</v>
      </c>
      <c r="ET72" s="87">
        <v>6</v>
      </c>
      <c r="EU72" s="88">
        <v>79</v>
      </c>
      <c r="EV72" s="73">
        <f>(ER72*ER$10+ES72*ES$10+ET72*ET$10+EU72*EU$10)/$E72</f>
        <v>9.6551724137931032</v>
      </c>
      <c r="EW72" s="74">
        <f>(SUM(ES72:EU72)/$E72)</f>
        <v>0.9885057471264368</v>
      </c>
      <c r="EX72" s="94">
        <v>1</v>
      </c>
      <c r="EY72" s="87">
        <v>1</v>
      </c>
      <c r="EZ72" s="87">
        <v>1</v>
      </c>
      <c r="FA72" s="87">
        <v>84</v>
      </c>
      <c r="FB72" s="73">
        <f>(EX72*EX$10+EY72*EY$10+EZ72*EZ$10+FA72*FA$10)/$E72</f>
        <v>9.7988505747126435</v>
      </c>
      <c r="FC72" s="74">
        <f>(SUM(EY72:FA72)/$E72)</f>
        <v>0.9885057471264368</v>
      </c>
      <c r="FD72" s="30">
        <f>(EV72+FB72)/2</f>
        <v>9.7270114942528743</v>
      </c>
      <c r="FE72" s="75">
        <f>(SUM(ES72:EU72)+SUM(EY72:FA72))/($E72*2)</f>
        <v>0.9885057471264368</v>
      </c>
      <c r="FF72" s="87"/>
      <c r="FG72" s="95">
        <v>8</v>
      </c>
      <c r="FH72" s="87">
        <v>38</v>
      </c>
      <c r="FI72" s="88">
        <v>41</v>
      </c>
      <c r="FJ72" s="73">
        <f>(FF72*FF$10+FG72*FG$10+FH72*FH$10+FI72*FI$10)/$E72</f>
        <v>8.4482758620689662</v>
      </c>
      <c r="FK72" s="74">
        <f>(SUM(FG72:FI72)/$E72)</f>
        <v>1</v>
      </c>
      <c r="FL72" s="87"/>
      <c r="FM72" s="87"/>
      <c r="FN72" s="87">
        <v>2</v>
      </c>
      <c r="FO72" s="87">
        <v>85</v>
      </c>
      <c r="FP72" s="73">
        <f>(FL72*FL$10+FM72*FM$10+FN72*FN$10+FO72*FO$10)/$E72</f>
        <v>9.9425287356321839</v>
      </c>
      <c r="FQ72" s="74">
        <f>(SUM(FM72:FO72)/$E72)</f>
        <v>1</v>
      </c>
      <c r="FR72" s="87"/>
      <c r="FS72" s="87"/>
      <c r="FT72" s="87">
        <v>15</v>
      </c>
      <c r="FU72" s="87">
        <v>72</v>
      </c>
      <c r="FV72" s="73">
        <f>(FR72*FR$10+FS72*FS$10+FT72*FT$10+FU72*FU$10)/$E72</f>
        <v>9.568965517241379</v>
      </c>
      <c r="FW72" s="74">
        <f>(SUM(FS72:FU72)/$E72)</f>
        <v>1</v>
      </c>
      <c r="FX72" s="30">
        <f>(FJ72+FP72+FV72)/3</f>
        <v>9.3199233716475103</v>
      </c>
      <c r="FY72" s="75">
        <f>(SUM(FG72:FI72)+SUM(FM72:FO72)+SUM(FS72:FU72))/($E72*3)</f>
        <v>1</v>
      </c>
    </row>
    <row r="73" spans="1:181" ht="76.5">
      <c r="A73" s="15">
        <v>61</v>
      </c>
      <c r="B73" s="87">
        <v>175</v>
      </c>
      <c r="C73" s="70" t="s">
        <v>193</v>
      </c>
      <c r="D73" s="87">
        <v>359</v>
      </c>
      <c r="E73" s="87">
        <v>84</v>
      </c>
      <c r="F73" s="87">
        <v>1</v>
      </c>
      <c r="G73" s="87">
        <v>1</v>
      </c>
      <c r="H73" s="87">
        <v>1</v>
      </c>
      <c r="I73" s="87">
        <v>1</v>
      </c>
      <c r="J73" s="87">
        <v>1</v>
      </c>
      <c r="K73" s="87">
        <v>1</v>
      </c>
      <c r="L73" s="87">
        <v>1</v>
      </c>
      <c r="M73" s="87"/>
      <c r="N73" s="87"/>
      <c r="O73" s="87"/>
      <c r="P73" s="87">
        <v>8</v>
      </c>
      <c r="Q73" s="88">
        <v>76</v>
      </c>
      <c r="R73" s="71">
        <f>((F$10*SUM(F73:L73))+((M73*M$10+N73*N$10+O73*O$10+P73*P$10+Q73*Q$10)/$E73))/2</f>
        <v>9.850952380952382</v>
      </c>
      <c r="S73" s="87">
        <v>1</v>
      </c>
      <c r="T73" s="87">
        <v>1</v>
      </c>
      <c r="U73" s="87">
        <v>1</v>
      </c>
      <c r="V73" s="87"/>
      <c r="W73" s="87">
        <v>1</v>
      </c>
      <c r="X73" s="87">
        <v>1</v>
      </c>
      <c r="Y73" s="87">
        <v>1</v>
      </c>
      <c r="Z73" s="87"/>
      <c r="AA73" s="87">
        <v>1</v>
      </c>
      <c r="AB73" s="87">
        <v>1</v>
      </c>
      <c r="AC73" s="87"/>
      <c r="AD73" s="87"/>
      <c r="AE73" s="87"/>
      <c r="AF73" s="87"/>
      <c r="AG73" s="87">
        <v>84</v>
      </c>
      <c r="AH73" s="72">
        <f>((S$10*SUM(S73:AB73))+((AC73*AC$10+AD73*AD$10+AE73*AE$10+AF73*AF$10+AG73*AG$10)/$E73))/2</f>
        <v>9</v>
      </c>
      <c r="AI73" s="87">
        <v>1</v>
      </c>
      <c r="AJ73" s="87">
        <v>1</v>
      </c>
      <c r="AK73" s="87"/>
      <c r="AL73" s="87"/>
      <c r="AM73" s="87"/>
      <c r="AN73" s="87"/>
      <c r="AO73" s="87">
        <v>70</v>
      </c>
      <c r="AP73" s="87">
        <v>14</v>
      </c>
      <c r="AQ73" s="87"/>
      <c r="AR73" s="73">
        <f>((AI$10*SUM(AI73:AL73))+((AM73*AM$10+AN73*AN$10+AO73*AO$10+AP73*AP$10+AQ73*AQ$10)/$E73))/2</f>
        <v>5.2083333333333339</v>
      </c>
      <c r="AS73" s="87"/>
      <c r="AT73" s="87"/>
      <c r="AU73" s="87"/>
      <c r="AV73" s="87"/>
      <c r="AW73" s="87"/>
      <c r="AX73" s="87"/>
      <c r="AY73" s="87">
        <v>40</v>
      </c>
      <c r="AZ73" s="87">
        <v>44</v>
      </c>
      <c r="BA73" s="87"/>
      <c r="BB73" s="73">
        <f>((AS$10*SUM(AS73:AV73))+((AW73*AW$10+AX73*AX$10+AY73*AY$10+AZ73*AZ$10+BA73*BA$10)/$E73))/2</f>
        <v>3.1547619047619047</v>
      </c>
      <c r="BC73" s="30">
        <f>(R73+AH73+AR73+BB73)/4</f>
        <v>6.8035119047619048</v>
      </c>
      <c r="BD73" s="87"/>
      <c r="BE73" s="87">
        <v>1</v>
      </c>
      <c r="BF73" s="87">
        <v>1</v>
      </c>
      <c r="BG73" s="87"/>
      <c r="BH73" s="87">
        <v>1</v>
      </c>
      <c r="BI73" s="87"/>
      <c r="BJ73" s="87"/>
      <c r="BK73" s="87"/>
      <c r="BL73" s="87"/>
      <c r="BM73" s="87"/>
      <c r="BN73" s="87"/>
      <c r="BO73" s="87"/>
      <c r="BP73" s="87">
        <v>72</v>
      </c>
      <c r="BQ73" s="87">
        <v>12</v>
      </c>
      <c r="BR73" s="87"/>
      <c r="BS73" s="73">
        <f>((BD$10*SUM(BD73:BM73))+((BN73*BN$10+BO73*BO$10+BP73*BP$10+BQ73*BQ$10+BR73*BR$10)/$E73))/2</f>
        <v>4.1785714285714288</v>
      </c>
      <c r="BT73" s="87">
        <v>1</v>
      </c>
      <c r="BU73" s="87"/>
      <c r="BV73" s="87"/>
      <c r="BW73" s="87">
        <v>1</v>
      </c>
      <c r="BX73" s="87"/>
      <c r="BY73" s="87"/>
      <c r="BZ73" s="87">
        <v>1</v>
      </c>
      <c r="CA73" s="87"/>
      <c r="CB73" s="87">
        <v>40</v>
      </c>
      <c r="CC73" s="87">
        <v>44</v>
      </c>
      <c r="CD73" s="87"/>
      <c r="CE73" s="87"/>
      <c r="CF73" s="87">
        <v>84</v>
      </c>
      <c r="CG73" s="87"/>
      <c r="CH73" s="72">
        <f>((BT$10*SUM(BT73:BZ73))+((CB$10*CB73+CC73*CC$10+CD73*CD$10+CE73*CE$10+CF73*CF$10+CG73*CG$10)/(2*$E73)))/2</f>
        <v>3.0973809523809521</v>
      </c>
      <c r="CI73" s="87">
        <v>1</v>
      </c>
      <c r="CJ73" s="87"/>
      <c r="CK73" s="87">
        <v>1</v>
      </c>
      <c r="CL73" s="87"/>
      <c r="CM73" s="87"/>
      <c r="CN73" s="87"/>
      <c r="CO73" s="87">
        <v>70</v>
      </c>
      <c r="CP73" s="87">
        <v>14</v>
      </c>
      <c r="CQ73" s="87"/>
      <c r="CR73" s="73">
        <f>((CI$10*SUM(CI73:CL73))+((CM73*CM$10+CN73*CN$10+CO73*CO$10+CP73*CP$10+CQ73*CQ$10)/$E73))/2</f>
        <v>5.2083333333333339</v>
      </c>
      <c r="CS73" s="87">
        <v>1</v>
      </c>
      <c r="CT73" s="87"/>
      <c r="CU73" s="87">
        <v>1</v>
      </c>
      <c r="CV73" s="87">
        <v>1</v>
      </c>
      <c r="CW73" s="87"/>
      <c r="CX73" s="87">
        <v>1</v>
      </c>
      <c r="CY73" s="87"/>
      <c r="CZ73" s="87"/>
      <c r="DA73" s="87"/>
      <c r="DB73" s="87"/>
      <c r="DC73" s="87"/>
      <c r="DD73" s="87">
        <v>84</v>
      </c>
      <c r="DE73" s="73">
        <f>((CS$10*SUM(CS73:CY73))+((CZ73*CZ$10+DA73*DA$10+DB73*DB$10+DC73*DC$10+DD73*DD$10)/$E73))/2</f>
        <v>7.8559999999999999</v>
      </c>
      <c r="DF73" s="87">
        <v>1</v>
      </c>
      <c r="DG73" s="87">
        <v>1</v>
      </c>
      <c r="DH73" s="87">
        <v>1</v>
      </c>
      <c r="DI73" s="87">
        <v>1</v>
      </c>
      <c r="DJ73" s="87"/>
      <c r="DK73" s="87"/>
      <c r="DL73" s="87"/>
      <c r="DM73" s="87"/>
      <c r="DN73" s="87"/>
      <c r="DO73" s="87"/>
      <c r="DP73" s="87">
        <v>5</v>
      </c>
      <c r="DQ73" s="87">
        <v>79</v>
      </c>
      <c r="DR73" s="73">
        <f>((DF$10*SUM(DF73:DK73))+((DM73*DM$10+DN73*DN$10+DO73*DO$10+DP73*DP$10+DQ73*DQ$10)/$E73))/2</f>
        <v>8.2555952380952391</v>
      </c>
      <c r="DS73" s="87"/>
      <c r="DT73" s="87"/>
      <c r="DU73" s="87"/>
      <c r="DV73" s="87"/>
      <c r="DW73" s="87">
        <v>84</v>
      </c>
      <c r="DX73" s="87"/>
      <c r="DY73" s="87"/>
      <c r="DZ73" s="87"/>
      <c r="EA73" s="87"/>
      <c r="EB73" s="73">
        <f>((DS$10*SUM(DS73:DV73))+((DW73*DW$10+DX73*DX$10+DY73*DY$10+DZ73*DZ$10+EA73*EA$10)/$E73))/2</f>
        <v>0</v>
      </c>
      <c r="EC73" s="87"/>
      <c r="ED73" s="87"/>
      <c r="EE73" s="87"/>
      <c r="EF73" s="87"/>
      <c r="EG73" s="87">
        <v>1</v>
      </c>
      <c r="EH73" s="87"/>
      <c r="EI73" s="87"/>
      <c r="EJ73" s="87"/>
      <c r="EK73" s="87">
        <v>84</v>
      </c>
      <c r="EL73" s="87"/>
      <c r="EM73" s="87"/>
      <c r="EN73" s="87"/>
      <c r="EO73" s="87"/>
      <c r="EP73" s="73">
        <f>((EC$10*SUM(EC73:EJ73))+((EK73*EK$10+EL73*EL$10+EM73*EM$10+EN73*EN$10+EO73*EO$10)/$E73))/2</f>
        <v>0.625</v>
      </c>
      <c r="EQ73" s="30">
        <f>(BS73+CH73+CR73+DE73+DR73+EB73+EP73)/7</f>
        <v>4.1744115646258502</v>
      </c>
      <c r="ER73" s="87"/>
      <c r="ES73" s="87"/>
      <c r="ET73" s="87"/>
      <c r="EU73" s="87">
        <v>84</v>
      </c>
      <c r="EV73" s="73">
        <f>(ER73*ER$10+ES73*ES$10+ET73*ET$10+EU73*EU$10)/$E73</f>
        <v>10</v>
      </c>
      <c r="EW73" s="74">
        <f>(SUM(ES73:EU73)/$E73)</f>
        <v>1</v>
      </c>
      <c r="EX73" s="87"/>
      <c r="EY73" s="87"/>
      <c r="EZ73" s="87"/>
      <c r="FA73" s="87">
        <v>84</v>
      </c>
      <c r="FB73" s="73">
        <f>(EX73*EX$10+EY73*EY$10+EZ73*EZ$10+FA73*FA$10)/$E73</f>
        <v>10</v>
      </c>
      <c r="FC73" s="74">
        <f>(SUM(EY73:FA73)/$E73)</f>
        <v>1</v>
      </c>
      <c r="FD73" s="30">
        <f>(EV73+FB73)/2</f>
        <v>10</v>
      </c>
      <c r="FE73" s="75">
        <f>(SUM(ES73:EU73)+SUM(EY73:FA73))/($E73*2)</f>
        <v>1</v>
      </c>
      <c r="FF73" s="87">
        <v>54</v>
      </c>
      <c r="FG73" s="87">
        <v>30</v>
      </c>
      <c r="FH73" s="87"/>
      <c r="FI73" s="87"/>
      <c r="FJ73" s="73">
        <f>(FF73*FF$10+FG73*FG$10+FH73*FH$10+FI73*FI$10)/$E73</f>
        <v>1.7857142857142858</v>
      </c>
      <c r="FK73" s="74">
        <f>(SUM(FG73:FI73)/$E73)</f>
        <v>0.35714285714285715</v>
      </c>
      <c r="FL73" s="87">
        <v>10</v>
      </c>
      <c r="FM73" s="87">
        <v>60</v>
      </c>
      <c r="FN73" s="87">
        <v>14</v>
      </c>
      <c r="FO73" s="87"/>
      <c r="FP73" s="73">
        <f>(FL73*FL$10+FM73*FM$10+FN73*FN$10+FO73*FO$10)/$E73</f>
        <v>4.8214285714285712</v>
      </c>
      <c r="FQ73" s="74">
        <f>(SUM(FM73:FO73)/$E73)</f>
        <v>0.88095238095238093</v>
      </c>
      <c r="FR73" s="87"/>
      <c r="FS73" s="87"/>
      <c r="FT73" s="87"/>
      <c r="FU73" s="87">
        <v>84</v>
      </c>
      <c r="FV73" s="73">
        <f>(FR73*FR$10+FS73*FS$10+FT73*FT$10+FU73*FU$10)/$E73</f>
        <v>10</v>
      </c>
      <c r="FW73" s="74">
        <f>(SUM(FS73:FU73)/$E73)</f>
        <v>1</v>
      </c>
      <c r="FX73" s="30">
        <f>(FJ73+FP73+FV73)/3</f>
        <v>5.5357142857142856</v>
      </c>
      <c r="FY73" s="75">
        <f>(SUM(FG73:FI73)+SUM(FM73:FO73)+SUM(FS73:FU73))/($E73*3)</f>
        <v>0.74603174603174605</v>
      </c>
    </row>
    <row r="74" spans="1:181" ht="63.75">
      <c r="A74" s="15">
        <v>62</v>
      </c>
      <c r="B74" s="87">
        <v>176</v>
      </c>
      <c r="C74" s="70" t="s">
        <v>194</v>
      </c>
      <c r="D74" s="87">
        <v>801</v>
      </c>
      <c r="E74" s="87">
        <v>280</v>
      </c>
      <c r="F74" s="87">
        <v>1</v>
      </c>
      <c r="G74" s="87">
        <v>1</v>
      </c>
      <c r="H74" s="87">
        <v>1</v>
      </c>
      <c r="I74" s="87">
        <v>1</v>
      </c>
      <c r="J74" s="87">
        <v>1</v>
      </c>
      <c r="K74" s="87">
        <v>1</v>
      </c>
      <c r="L74" s="87">
        <v>1</v>
      </c>
      <c r="M74" s="87"/>
      <c r="N74" s="87"/>
      <c r="O74" s="87"/>
      <c r="P74" s="87">
        <v>13</v>
      </c>
      <c r="Q74" s="87">
        <v>267</v>
      </c>
      <c r="R74" s="71">
        <f>((F$10*SUM(F74:L74))+((M74*M$10+N74*N$10+O74*O$10+P74*P$10+Q74*Q$10)/$E74))/2</f>
        <v>9.9119642857142853</v>
      </c>
      <c r="S74" s="87">
        <v>1</v>
      </c>
      <c r="T74" s="87">
        <v>1</v>
      </c>
      <c r="U74" s="87">
        <v>1</v>
      </c>
      <c r="V74" s="87">
        <v>1</v>
      </c>
      <c r="W74" s="87">
        <v>1</v>
      </c>
      <c r="X74" s="87">
        <v>1</v>
      </c>
      <c r="Y74" s="87">
        <v>1</v>
      </c>
      <c r="Z74" s="87">
        <v>1</v>
      </c>
      <c r="AA74" s="87">
        <v>1</v>
      </c>
      <c r="AB74" s="87">
        <v>1</v>
      </c>
      <c r="AC74" s="87"/>
      <c r="AD74" s="87"/>
      <c r="AE74" s="87">
        <v>11</v>
      </c>
      <c r="AF74" s="87">
        <v>250</v>
      </c>
      <c r="AG74" s="87">
        <v>19</v>
      </c>
      <c r="AH74" s="72">
        <f>((S$10*SUM(S74:AB74))+((AC74*AC$10+AD74*AD$10+AE74*AE$10+AF74*AF$10+AG74*AG$10)/$E74))/2</f>
        <v>8.7857142857142847</v>
      </c>
      <c r="AI74" s="87"/>
      <c r="AJ74" s="87"/>
      <c r="AK74" s="87"/>
      <c r="AL74" s="87"/>
      <c r="AM74" s="87"/>
      <c r="AN74" s="87"/>
      <c r="AO74" s="87">
        <v>53</v>
      </c>
      <c r="AP74" s="87">
        <v>209</v>
      </c>
      <c r="AQ74" s="87">
        <v>18</v>
      </c>
      <c r="AR74" s="73">
        <f>((AI$10*SUM(AI74:AL74))+((AM74*AM$10+AN74*AN$10+AO74*AO$10+AP74*AP$10+AQ74*AQ$10)/$E74))/2</f>
        <v>3.59375</v>
      </c>
      <c r="AS74" s="87"/>
      <c r="AT74" s="87"/>
      <c r="AU74" s="87"/>
      <c r="AV74" s="87"/>
      <c r="AW74" s="87">
        <v>1</v>
      </c>
      <c r="AX74" s="87">
        <v>2</v>
      </c>
      <c r="AY74" s="87">
        <v>14</v>
      </c>
      <c r="AZ74" s="87">
        <v>231</v>
      </c>
      <c r="BA74" s="87">
        <v>32</v>
      </c>
      <c r="BB74" s="73">
        <f>((AS$10*SUM(AS74:AV74))+((AW74*AW$10+AX74*AX$10+AY74*AY$10+AZ74*AZ$10+BA74*BA$10)/$E74))/2</f>
        <v>3.7991071428571428</v>
      </c>
      <c r="BC74" s="30">
        <f>(R74+AH74+AR74+BB74)/4</f>
        <v>6.5226339285714277</v>
      </c>
      <c r="BD74" s="87"/>
      <c r="BE74" s="87">
        <v>1</v>
      </c>
      <c r="BF74" s="87">
        <v>1</v>
      </c>
      <c r="BG74" s="87"/>
      <c r="BH74" s="87"/>
      <c r="BI74" s="87"/>
      <c r="BJ74" s="87"/>
      <c r="BK74" s="87"/>
      <c r="BL74" s="87"/>
      <c r="BM74" s="87"/>
      <c r="BN74" s="87"/>
      <c r="BO74" s="87">
        <v>6</v>
      </c>
      <c r="BP74" s="87">
        <v>261</v>
      </c>
      <c r="BQ74" s="87">
        <v>9</v>
      </c>
      <c r="BR74" s="87">
        <v>4</v>
      </c>
      <c r="BS74" s="73">
        <f>((BD$10*SUM(BD74:BM74))+((BN74*BN$10+BO74*BO$10+BP74*BP$10+BQ74*BQ$10+BR74*BR$10)/$E74))/2</f>
        <v>3.5491071428571428</v>
      </c>
      <c r="BT74" s="87">
        <v>1</v>
      </c>
      <c r="BU74" s="87"/>
      <c r="BV74" s="87"/>
      <c r="BW74" s="87">
        <v>1</v>
      </c>
      <c r="BX74" s="87"/>
      <c r="BY74" s="87"/>
      <c r="BZ74" s="87">
        <v>1</v>
      </c>
      <c r="CA74" s="87"/>
      <c r="CB74" s="87"/>
      <c r="CC74" s="87">
        <v>261</v>
      </c>
      <c r="CD74" s="87">
        <v>17</v>
      </c>
      <c r="CE74" s="87">
        <v>2</v>
      </c>
      <c r="CF74" s="87">
        <v>280</v>
      </c>
      <c r="CG74" s="87"/>
      <c r="CH74" s="72">
        <f>((BT$10*SUM(BT74:BZ74))+((CB$10*CB74+CC74*CC$10+CD74*CD$10+CE74*CE$10+CF74*CF$10+CG74*CG$10)/(2*$E74)))/2</f>
        <v>3.399464285714286</v>
      </c>
      <c r="CI74" s="87">
        <v>1</v>
      </c>
      <c r="CJ74" s="87"/>
      <c r="CK74" s="87"/>
      <c r="CL74" s="87"/>
      <c r="CM74" s="87"/>
      <c r="CN74" s="87"/>
      <c r="CO74" s="87">
        <v>95</v>
      </c>
      <c r="CP74" s="87">
        <v>175</v>
      </c>
      <c r="CQ74" s="87">
        <v>10</v>
      </c>
      <c r="CR74" s="73">
        <f>((CI$10*SUM(CI74:CL74))+((CM74*CM$10+CN74*CN$10+CO74*CO$10+CP74*CP$10+CQ74*CQ$10)/$E74))/2</f>
        <v>4.6205357142857144</v>
      </c>
      <c r="CS74" s="87">
        <v>1</v>
      </c>
      <c r="CT74" s="87"/>
      <c r="CU74" s="87">
        <v>1</v>
      </c>
      <c r="CV74" s="87">
        <v>1</v>
      </c>
      <c r="CW74" s="87"/>
      <c r="CX74" s="87">
        <v>1</v>
      </c>
      <c r="CY74" s="87">
        <v>1</v>
      </c>
      <c r="CZ74" s="87"/>
      <c r="DA74" s="87"/>
      <c r="DB74" s="87"/>
      <c r="DC74" s="87"/>
      <c r="DD74" s="87">
        <v>280</v>
      </c>
      <c r="DE74" s="73">
        <f>((CS$10*SUM(CS74:CY74))+((CZ74*CZ$10+DA74*DA$10+DB74*DB$10+DC74*DC$10+DD74*DD$10)/$E74))/2</f>
        <v>8.57</v>
      </c>
      <c r="DF74" s="87">
        <v>1</v>
      </c>
      <c r="DG74" s="87">
        <v>1</v>
      </c>
      <c r="DH74" s="87">
        <v>1</v>
      </c>
      <c r="DI74" s="87">
        <v>1</v>
      </c>
      <c r="DJ74" s="87"/>
      <c r="DK74" s="87">
        <v>1</v>
      </c>
      <c r="DL74" s="87"/>
      <c r="DM74" s="87"/>
      <c r="DN74" s="87"/>
      <c r="DO74" s="87"/>
      <c r="DP74" s="87">
        <v>112</v>
      </c>
      <c r="DQ74" s="87">
        <v>168</v>
      </c>
      <c r="DR74" s="73">
        <f>((DF$10*SUM(DF74:DK74))+((DM74*DM$10+DN74*DN$10+DO74*DO$10+DP74*DP$10+DQ74*DQ$10)/$E74))/2</f>
        <v>8.6624999999999996</v>
      </c>
      <c r="DS74" s="87"/>
      <c r="DT74" s="87"/>
      <c r="DU74" s="87"/>
      <c r="DV74" s="87">
        <v>1</v>
      </c>
      <c r="DW74" s="87"/>
      <c r="DX74" s="87">
        <v>3</v>
      </c>
      <c r="DY74" s="87">
        <v>277</v>
      </c>
      <c r="DZ74" s="87"/>
      <c r="EA74" s="87"/>
      <c r="EB74" s="73">
        <f>((DS$10*SUM(DS74:DV74))+((DW74*DW$10+DX74*DX$10+DY74*DY$10+DZ74*DZ$10+EA74*EA$10)/$E74))/2</f>
        <v>3.7366071428571428</v>
      </c>
      <c r="EC74" s="87">
        <v>1</v>
      </c>
      <c r="ED74" s="87">
        <v>1</v>
      </c>
      <c r="EE74" s="87"/>
      <c r="EF74" s="87"/>
      <c r="EG74" s="87"/>
      <c r="EH74" s="87">
        <v>1</v>
      </c>
      <c r="EI74" s="87"/>
      <c r="EJ74" s="87"/>
      <c r="EK74" s="87"/>
      <c r="EL74" s="87"/>
      <c r="EM74" s="87">
        <v>11</v>
      </c>
      <c r="EN74" s="87">
        <v>269</v>
      </c>
      <c r="EO74" s="87"/>
      <c r="EP74" s="73">
        <f>((EC$10*SUM(EC74:EJ74))+((EK74*EK$10+EL74*EL$10+EM74*EM$10+EN74*EN$10+EO74*EO$10)/$E74))/2</f>
        <v>5.5758928571428577</v>
      </c>
      <c r="EQ74" s="30">
        <f>(BS74+CH74+CR74+DE74+DR74+EB74+EP74)/7</f>
        <v>5.4448724489795932</v>
      </c>
      <c r="ER74" s="87"/>
      <c r="ES74" s="87"/>
      <c r="ET74" s="87"/>
      <c r="EU74" s="87">
        <v>280</v>
      </c>
      <c r="EV74" s="73">
        <f>(ER74*ER$10+ES74*ES$10+ET74*ET$10+EU74*EU$10)/$E74</f>
        <v>10</v>
      </c>
      <c r="EW74" s="74">
        <f>(SUM(ES74:EU74)/$E74)</f>
        <v>1</v>
      </c>
      <c r="EX74" s="87"/>
      <c r="EY74" s="87">
        <v>7</v>
      </c>
      <c r="EZ74" s="87">
        <v>250</v>
      </c>
      <c r="FA74" s="87">
        <v>23</v>
      </c>
      <c r="FB74" s="73">
        <f>(EX74*EX$10+EY74*EY$10+EZ74*EZ$10+FA74*FA$10)/$E74</f>
        <v>7.6428571428571432</v>
      </c>
      <c r="FC74" s="74">
        <f>(SUM(EY74:FA74)/$E74)</f>
        <v>1</v>
      </c>
      <c r="FD74" s="30">
        <f>(EV74+FB74)/2</f>
        <v>8.8214285714285712</v>
      </c>
      <c r="FE74" s="75">
        <f>(SUM(ES74:EU74)+SUM(EY74:FA74))/($E74*2)</f>
        <v>1</v>
      </c>
      <c r="FF74" s="87"/>
      <c r="FG74" s="87">
        <v>5</v>
      </c>
      <c r="FH74" s="87">
        <v>243</v>
      </c>
      <c r="FI74" s="87">
        <v>32</v>
      </c>
      <c r="FJ74" s="73">
        <f>(FF74*FF$10+FG74*FG$10+FH74*FH$10+FI74*FI$10)/$E74</f>
        <v>7.7410714285714288</v>
      </c>
      <c r="FK74" s="74">
        <f>(SUM(FG74:FI74)/$E74)</f>
        <v>1</v>
      </c>
      <c r="FL74" s="87"/>
      <c r="FM74" s="87">
        <v>1</v>
      </c>
      <c r="FN74" s="87">
        <v>259</v>
      </c>
      <c r="FO74" s="87">
        <v>20</v>
      </c>
      <c r="FP74" s="73">
        <f>(FL74*FL$10+FM74*FM$10+FN74*FN$10+FO74*FO$10)/$E74</f>
        <v>7.6696428571428568</v>
      </c>
      <c r="FQ74" s="74">
        <f>(SUM(FM74:FO74)/$E74)</f>
        <v>1</v>
      </c>
      <c r="FR74" s="87"/>
      <c r="FS74" s="87"/>
      <c r="FT74" s="87">
        <v>2</v>
      </c>
      <c r="FU74" s="87">
        <v>278</v>
      </c>
      <c r="FV74" s="73">
        <f>(FR74*FR$10+FS74*FS$10+FT74*FT$10+FU74*FU$10)/$E74</f>
        <v>9.9821428571428577</v>
      </c>
      <c r="FW74" s="74">
        <f>(SUM(FS74:FU74)/$E74)</f>
        <v>1</v>
      </c>
      <c r="FX74" s="30">
        <f>(FJ74+FP74+FV74)/3</f>
        <v>8.4642857142857135</v>
      </c>
      <c r="FY74" s="75">
        <f>(SUM(FG74:FI74)+SUM(FM74:FO74)+SUM(FS74:FU74))/($E74*3)</f>
        <v>1</v>
      </c>
    </row>
    <row r="75" spans="1:181" ht="76.5">
      <c r="A75" s="15">
        <v>63</v>
      </c>
      <c r="B75" s="87">
        <v>177</v>
      </c>
      <c r="C75" s="70" t="s">
        <v>195</v>
      </c>
      <c r="D75" s="87">
        <v>1061</v>
      </c>
      <c r="E75" s="87">
        <v>209</v>
      </c>
      <c r="F75" s="87">
        <v>1</v>
      </c>
      <c r="G75" s="87">
        <v>1</v>
      </c>
      <c r="H75" s="87">
        <v>1</v>
      </c>
      <c r="I75" s="87">
        <v>1</v>
      </c>
      <c r="J75" s="87">
        <v>1</v>
      </c>
      <c r="K75" s="87">
        <v>1</v>
      </c>
      <c r="L75" s="87">
        <v>1</v>
      </c>
      <c r="M75" s="86"/>
      <c r="N75" s="87">
        <v>1</v>
      </c>
      <c r="O75" s="87">
        <v>5</v>
      </c>
      <c r="P75" s="87">
        <v>47</v>
      </c>
      <c r="Q75" s="87">
        <v>156</v>
      </c>
      <c r="R75" s="71">
        <f>((F$10*SUM(F75:L75))+((M75*M$10+N75*N$10+O75*O$10+P75*P$10+Q75*Q$10)/$E75))/2</f>
        <v>9.611148325358851</v>
      </c>
      <c r="S75" s="87">
        <v>1</v>
      </c>
      <c r="T75" s="87">
        <v>1</v>
      </c>
      <c r="U75" s="87">
        <v>1</v>
      </c>
      <c r="V75" s="87">
        <v>1</v>
      </c>
      <c r="W75" s="87">
        <v>1</v>
      </c>
      <c r="X75" s="87">
        <v>1</v>
      </c>
      <c r="Y75" s="87">
        <v>1</v>
      </c>
      <c r="Z75" s="87">
        <v>1</v>
      </c>
      <c r="AA75" s="87">
        <v>1</v>
      </c>
      <c r="AB75" s="87">
        <v>1</v>
      </c>
      <c r="AC75" s="86"/>
      <c r="AD75" s="87"/>
      <c r="AE75" s="87">
        <v>4</v>
      </c>
      <c r="AF75" s="87">
        <v>51</v>
      </c>
      <c r="AG75" s="89">
        <v>154</v>
      </c>
      <c r="AH75" s="72">
        <f>((S$10*SUM(S75:AB75))+((AC75*AC$10+AD75*AD$10+AE75*AE$10+AF75*AF$10+AG75*AG$10)/$E75))/2</f>
        <v>9.6471291866028714</v>
      </c>
      <c r="AI75" s="87">
        <v>1</v>
      </c>
      <c r="AJ75" s="87">
        <v>1</v>
      </c>
      <c r="AK75" s="87">
        <v>1</v>
      </c>
      <c r="AL75" s="87">
        <v>1</v>
      </c>
      <c r="AM75" s="86"/>
      <c r="AN75" s="87">
        <v>1</v>
      </c>
      <c r="AO75" s="87">
        <v>4</v>
      </c>
      <c r="AP75" s="87">
        <v>62</v>
      </c>
      <c r="AQ75" s="88">
        <v>142</v>
      </c>
      <c r="AR75" s="73">
        <f>((AI$10*SUM(AI75:AL75))+((AM75*AM$10+AN75*AN$10+AO75*AO$10+AP75*AP$10+AQ75*AQ$10)/$E75))/2</f>
        <v>9.5633971291866029</v>
      </c>
      <c r="AS75" s="87">
        <v>1</v>
      </c>
      <c r="AT75" s="87"/>
      <c r="AU75" s="87">
        <v>1</v>
      </c>
      <c r="AV75" s="87"/>
      <c r="AW75" s="86"/>
      <c r="AX75" s="87"/>
      <c r="AY75" s="87">
        <v>9</v>
      </c>
      <c r="AZ75" s="87">
        <v>59</v>
      </c>
      <c r="BA75" s="88">
        <v>141</v>
      </c>
      <c r="BB75" s="73">
        <f>((AS$10*SUM(AS75:AV75))+((AW75*AW$10+AX75*AX$10+AY75*AY$10+AZ75*AZ$10+BA75*BA$10)/$E75))/2</f>
        <v>7.0394736842105265</v>
      </c>
      <c r="BC75" s="30">
        <f>(R75+AH75+AR75+BB75)/4</f>
        <v>8.9652870813397136</v>
      </c>
      <c r="BD75" s="87"/>
      <c r="BE75" s="87">
        <v>1</v>
      </c>
      <c r="BF75" s="87">
        <v>1</v>
      </c>
      <c r="BG75" s="87"/>
      <c r="BH75" s="87"/>
      <c r="BI75" s="87"/>
      <c r="BJ75" s="87"/>
      <c r="BK75" s="87"/>
      <c r="BL75" s="87"/>
      <c r="BM75" s="87"/>
      <c r="BN75" s="76"/>
      <c r="BO75" s="87">
        <v>5</v>
      </c>
      <c r="BP75" s="87">
        <v>10</v>
      </c>
      <c r="BQ75" s="87">
        <v>82</v>
      </c>
      <c r="BR75" s="89">
        <v>112</v>
      </c>
      <c r="BS75" s="73">
        <f>((BD$10*SUM(BD75:BM75))+((BN75*BN$10+BO75*BO$10+BP75*BP$10+BQ75*BQ$10+BR75*BR$10)/$E75))/2</f>
        <v>5.3002392344497604</v>
      </c>
      <c r="BT75" s="87">
        <v>1</v>
      </c>
      <c r="BU75" s="87">
        <v>1</v>
      </c>
      <c r="BV75" s="87">
        <v>1</v>
      </c>
      <c r="BW75" s="87">
        <v>1</v>
      </c>
      <c r="BX75" s="87"/>
      <c r="BY75" s="87"/>
      <c r="BZ75" s="87">
        <v>1</v>
      </c>
      <c r="CA75" s="76"/>
      <c r="CB75" s="87">
        <v>4</v>
      </c>
      <c r="CC75" s="87">
        <v>31</v>
      </c>
      <c r="CD75" s="87">
        <v>31</v>
      </c>
      <c r="CE75" s="89">
        <v>143</v>
      </c>
      <c r="CF75" s="89">
        <v>102</v>
      </c>
      <c r="CG75" s="89">
        <v>107</v>
      </c>
      <c r="CH75" s="72">
        <f>((BT$10*SUM(BT75:BZ75))+((CB$10*CB75+CC75*CC$10+CD75*CD$10+CE75*CE$10+CF75*CF$10+CG75*CG$10)/(2*$E75)))/2</f>
        <v>5.8806220095693771</v>
      </c>
      <c r="CI75" s="87">
        <v>1</v>
      </c>
      <c r="CJ75" s="87"/>
      <c r="CK75" s="87">
        <v>1</v>
      </c>
      <c r="CL75" s="87"/>
      <c r="CM75" s="87"/>
      <c r="CN75" s="76">
        <v>2</v>
      </c>
      <c r="CO75" s="87">
        <v>12</v>
      </c>
      <c r="CP75" s="87">
        <v>44</v>
      </c>
      <c r="CQ75" s="87">
        <v>151</v>
      </c>
      <c r="CR75" s="73">
        <f>((CI$10*SUM(CI75:CL75))+((CM75*CM$10+CN75*CN$10+CO75*CO$10+CP75*CP$10+CQ75*CQ$10)/$E75))/2</f>
        <v>7.0574162679425836</v>
      </c>
      <c r="CS75" s="87">
        <v>1</v>
      </c>
      <c r="CT75" s="87">
        <v>1</v>
      </c>
      <c r="CU75" s="87">
        <v>1</v>
      </c>
      <c r="CV75" s="87">
        <v>1</v>
      </c>
      <c r="CW75" s="87"/>
      <c r="CX75" s="87">
        <v>1</v>
      </c>
      <c r="CY75" s="87"/>
      <c r="CZ75" s="76"/>
      <c r="DA75" s="87"/>
      <c r="DB75" s="87">
        <v>5</v>
      </c>
      <c r="DC75" s="87">
        <v>58</v>
      </c>
      <c r="DD75" s="87">
        <v>146</v>
      </c>
      <c r="DE75" s="73">
        <f>((CS$10*SUM(CS75:CY75))+((CZ75*CZ$10+DA75*DA$10+DB75*DB$10+DC75*DC$10+DD75*DD$10)/$E75))/2</f>
        <v>8.1573205741626786</v>
      </c>
      <c r="DF75" s="87"/>
      <c r="DG75" s="87"/>
      <c r="DH75" s="87"/>
      <c r="DI75" s="87">
        <v>1</v>
      </c>
      <c r="DJ75" s="87"/>
      <c r="DK75" s="87">
        <v>1</v>
      </c>
      <c r="DL75" s="76"/>
      <c r="DM75" s="87"/>
      <c r="DN75" s="87">
        <v>1</v>
      </c>
      <c r="DO75" s="87">
        <v>7</v>
      </c>
      <c r="DP75" s="87">
        <v>56</v>
      </c>
      <c r="DQ75" s="87">
        <v>145</v>
      </c>
      <c r="DR75" s="73">
        <f>((DF$10*SUM(DF75:DK75))+((DM75*DM$10+DN75*DN$10+DO75*DO$10+DP75*DP$10+DQ75*DQ$10)/$E75))/2</f>
        <v>6.2283971291866029</v>
      </c>
      <c r="DS75" s="87">
        <v>1</v>
      </c>
      <c r="DT75" s="87"/>
      <c r="DU75" s="87">
        <v>1</v>
      </c>
      <c r="DV75" s="87"/>
      <c r="DW75" s="76"/>
      <c r="DX75" s="87">
        <v>2</v>
      </c>
      <c r="DY75" s="87">
        <v>17</v>
      </c>
      <c r="DZ75" s="87">
        <v>61</v>
      </c>
      <c r="EA75" s="87">
        <v>129</v>
      </c>
      <c r="EB75" s="73">
        <f>((DS$10*SUM(DS75:DV75))+((DW75*DW$10+DX75*DX$10+DY75*DY$10+DZ75*DZ$10+EA75*EA$10)/$E75))/2</f>
        <v>6.8959330143540667</v>
      </c>
      <c r="EC75" s="87">
        <v>1</v>
      </c>
      <c r="ED75" s="87"/>
      <c r="EE75" s="87"/>
      <c r="EF75" s="87"/>
      <c r="EG75" s="87"/>
      <c r="EH75" s="87">
        <v>1</v>
      </c>
      <c r="EI75" s="87"/>
      <c r="EJ75" s="87"/>
      <c r="EK75" s="76">
        <v>2</v>
      </c>
      <c r="EL75" s="87">
        <v>3</v>
      </c>
      <c r="EM75" s="87">
        <v>6</v>
      </c>
      <c r="EN75" s="87">
        <v>56</v>
      </c>
      <c r="EO75" s="87">
        <v>142</v>
      </c>
      <c r="EP75" s="73">
        <f>((EC$10*SUM(EC75:EJ75))+((EK75*EK$10+EL75*EL$10+EM75*EM$10+EN75*EN$10+EO75*EO$10)/$E75))/2</f>
        <v>5.741626794258373</v>
      </c>
      <c r="EQ75" s="30">
        <f>(BS75+CH75+CR75+DE75+DR75+EB75+EP75)/7</f>
        <v>6.4659364319890624</v>
      </c>
      <c r="ER75" s="86">
        <v>1</v>
      </c>
      <c r="ES75" s="87">
        <v>6</v>
      </c>
      <c r="ET75" s="87">
        <v>27</v>
      </c>
      <c r="EU75" s="88">
        <v>175</v>
      </c>
      <c r="EV75" s="73">
        <f>(ER75*ER$10+ES75*ES$10+ET75*ET$10+EU75*EU$10)/$E75</f>
        <v>9.4856459330143537</v>
      </c>
      <c r="EW75" s="74">
        <f>(SUM(ES75:EU75)/$E75)</f>
        <v>0.99521531100478466</v>
      </c>
      <c r="EX75" s="87"/>
      <c r="EY75" s="87"/>
      <c r="EZ75" s="87">
        <v>30</v>
      </c>
      <c r="FA75" s="87">
        <v>179</v>
      </c>
      <c r="FB75" s="73">
        <f>(EX75*EX$10+EY75*EY$10+EZ75*EZ$10+FA75*FA$10)/$E75</f>
        <v>9.6411483253588521</v>
      </c>
      <c r="FC75" s="74">
        <f>(SUM(EY75:FA75)/$E75)</f>
        <v>1</v>
      </c>
      <c r="FD75" s="30">
        <f>(EV75+FB75)/2</f>
        <v>9.5633971291866029</v>
      </c>
      <c r="FE75" s="75">
        <f>(SUM(ES75:EU75)+SUM(EY75:FA75))/($E75*2)</f>
        <v>0.99760765550239239</v>
      </c>
      <c r="FF75" s="86"/>
      <c r="FG75" s="87">
        <v>4</v>
      </c>
      <c r="FH75" s="87">
        <v>41</v>
      </c>
      <c r="FI75" s="88">
        <v>164</v>
      </c>
      <c r="FJ75" s="73">
        <f>(FF75*FF$10+FG75*FG$10+FH75*FH$10+FI75*FI$10)/$E75</f>
        <v>9.4138755980861237</v>
      </c>
      <c r="FK75" s="74">
        <f>(SUM(FG75:FI75)/$E75)</f>
        <v>1</v>
      </c>
      <c r="FL75" s="87"/>
      <c r="FM75" s="87"/>
      <c r="FN75" s="87">
        <v>42</v>
      </c>
      <c r="FO75" s="87">
        <v>167</v>
      </c>
      <c r="FP75" s="73">
        <f>(FL75*FL$10+FM75*FM$10+FN75*FN$10+FO75*FO$10)/$E75</f>
        <v>9.4976076555023923</v>
      </c>
      <c r="FQ75" s="74">
        <f>(SUM(FM75:FO75)/$E75)</f>
        <v>1</v>
      </c>
      <c r="FR75" s="87"/>
      <c r="FS75" s="87">
        <v>1</v>
      </c>
      <c r="FT75" s="87">
        <v>12</v>
      </c>
      <c r="FU75" s="87">
        <v>196</v>
      </c>
      <c r="FV75" s="73">
        <f>(FR75*FR$10+FS75*FS$10+FT75*FT$10+FU75*FU$10)/$E75</f>
        <v>9.8325358851674647</v>
      </c>
      <c r="FW75" s="74">
        <f>(SUM(FS75:FU75)/$E75)</f>
        <v>1</v>
      </c>
      <c r="FX75" s="30">
        <f>(FJ75+FP75+FV75)/3</f>
        <v>9.5813397129186608</v>
      </c>
      <c r="FY75" s="75">
        <f>(SUM(FG75:FI75)+SUM(FM75:FO75)+SUM(FS75:FU75))/($E75*3)</f>
        <v>1</v>
      </c>
    </row>
    <row r="76" spans="1:181" ht="63.75">
      <c r="A76" s="15">
        <v>64</v>
      </c>
      <c r="B76" s="87">
        <v>178</v>
      </c>
      <c r="C76" s="70" t="s">
        <v>196</v>
      </c>
      <c r="D76" s="87">
        <v>781</v>
      </c>
      <c r="E76" s="87">
        <v>82</v>
      </c>
      <c r="F76" s="87">
        <v>1</v>
      </c>
      <c r="G76" s="87">
        <v>1</v>
      </c>
      <c r="H76" s="87">
        <v>1</v>
      </c>
      <c r="I76" s="87">
        <v>1</v>
      </c>
      <c r="J76" s="87">
        <v>1</v>
      </c>
      <c r="K76" s="87">
        <v>1</v>
      </c>
      <c r="L76" s="87">
        <v>1</v>
      </c>
      <c r="M76" s="87"/>
      <c r="N76" s="87"/>
      <c r="O76" s="87"/>
      <c r="P76" s="87">
        <v>17</v>
      </c>
      <c r="Q76" s="87">
        <v>65</v>
      </c>
      <c r="R76" s="71">
        <f>((F$10*SUM(F76:L76))+((M76*M$10+N76*N$10+O76*O$10+P76*P$10+Q76*Q$10)/$E76))/2</f>
        <v>9.7108536585365854</v>
      </c>
      <c r="S76" s="87">
        <v>1</v>
      </c>
      <c r="T76" s="87">
        <v>1</v>
      </c>
      <c r="U76" s="87">
        <v>1</v>
      </c>
      <c r="V76" s="87">
        <v>1</v>
      </c>
      <c r="W76" s="87">
        <v>1</v>
      </c>
      <c r="X76" s="87">
        <v>1</v>
      </c>
      <c r="Y76" s="87">
        <v>1</v>
      </c>
      <c r="Z76" s="87">
        <v>1</v>
      </c>
      <c r="AA76" s="87">
        <v>1</v>
      </c>
      <c r="AB76" s="87">
        <v>1</v>
      </c>
      <c r="AC76" s="87"/>
      <c r="AD76" s="87"/>
      <c r="AE76" s="87"/>
      <c r="AF76" s="87">
        <v>6</v>
      </c>
      <c r="AG76" s="87">
        <v>76</v>
      </c>
      <c r="AH76" s="72">
        <f>((S$10*SUM(S76:AB76))+((AC76*AC$10+AD76*AD$10+AE76*AE$10+AF76*AF$10+AG76*AG$10)/$E76))/2</f>
        <v>9.9085365853658534</v>
      </c>
      <c r="AI76" s="87">
        <v>1</v>
      </c>
      <c r="AJ76" s="87">
        <v>1</v>
      </c>
      <c r="AK76" s="87"/>
      <c r="AL76" s="87"/>
      <c r="AM76" s="87"/>
      <c r="AN76" s="87"/>
      <c r="AO76" s="87">
        <v>82</v>
      </c>
      <c r="AP76" s="87"/>
      <c r="AQ76" s="87"/>
      <c r="AR76" s="73">
        <f>((AI$10*SUM(AI76:AL76))+((AM76*AM$10+AN76*AN$10+AO76*AO$10+AP76*AP$10+AQ76*AQ$10)/$E76))/2</f>
        <v>5</v>
      </c>
      <c r="AS76" s="87"/>
      <c r="AT76" s="87"/>
      <c r="AU76" s="87"/>
      <c r="AV76" s="87"/>
      <c r="AW76" s="87"/>
      <c r="AX76" s="87"/>
      <c r="AY76" s="87"/>
      <c r="AZ76" s="87">
        <v>82</v>
      </c>
      <c r="BA76" s="87"/>
      <c r="BB76" s="73">
        <f>((AS$10*SUM(AS76:AV76))+((AW76*AW$10+AX76*AX$10+AY76*AY$10+AZ76*AZ$10+BA76*BA$10)/$E76))/2</f>
        <v>3.75</v>
      </c>
      <c r="BC76" s="30">
        <f>(R76+AH76+AR76+BB76)/4</f>
        <v>7.0923475609756093</v>
      </c>
      <c r="BD76" s="87"/>
      <c r="BE76" s="87"/>
      <c r="BF76" s="87">
        <v>1</v>
      </c>
      <c r="BG76" s="87"/>
      <c r="BH76" s="87"/>
      <c r="BI76" s="87"/>
      <c r="BJ76" s="87"/>
      <c r="BK76" s="87"/>
      <c r="BL76" s="87"/>
      <c r="BM76" s="87"/>
      <c r="BN76" s="87"/>
      <c r="BO76" s="87"/>
      <c r="BP76" s="87">
        <v>82</v>
      </c>
      <c r="BQ76" s="87"/>
      <c r="BR76" s="87"/>
      <c r="BS76" s="73">
        <f>((BD$10*SUM(BD76:BM76))+((BN76*BN$10+BO76*BO$10+BP76*BP$10+BQ76*BQ$10+BR76*BR$10)/$E76))/2</f>
        <v>3</v>
      </c>
      <c r="BT76" s="87">
        <v>1</v>
      </c>
      <c r="BU76" s="87">
        <v>1</v>
      </c>
      <c r="BV76" s="87">
        <v>1</v>
      </c>
      <c r="BW76" s="87">
        <v>1</v>
      </c>
      <c r="BX76" s="87">
        <v>1</v>
      </c>
      <c r="BY76" s="87">
        <v>1</v>
      </c>
      <c r="BZ76" s="87">
        <v>1</v>
      </c>
      <c r="CA76" s="87"/>
      <c r="CB76" s="87"/>
      <c r="CC76" s="87"/>
      <c r="CD76" s="87">
        <v>27</v>
      </c>
      <c r="CE76" s="87">
        <v>55</v>
      </c>
      <c r="CF76" s="87">
        <v>82</v>
      </c>
      <c r="CG76" s="87"/>
      <c r="CH76" s="72">
        <f>((BT$10*SUM(BT76:BZ76))+((CB$10*CB76+CC76*CC$10+CD76*CD$10+CE76*CE$10+CF76*CF$10+CG76*CG$10)/(2*$E76)))/2</f>
        <v>6.6742073170731704</v>
      </c>
      <c r="CI76" s="87">
        <v>1</v>
      </c>
      <c r="CJ76" s="87"/>
      <c r="CK76" s="87">
        <v>1</v>
      </c>
      <c r="CL76" s="87"/>
      <c r="CM76" s="87"/>
      <c r="CN76" s="87"/>
      <c r="CO76" s="87"/>
      <c r="CP76" s="87"/>
      <c r="CQ76" s="87">
        <v>82</v>
      </c>
      <c r="CR76" s="73">
        <f>((CI$10*SUM(CI76:CL76))+((CM76*CM$10+CN76*CN$10+CO76*CO$10+CP76*CP$10+CQ76*CQ$10)/$E76))/2</f>
        <v>7.5</v>
      </c>
      <c r="CS76" s="87">
        <v>1</v>
      </c>
      <c r="CT76" s="87"/>
      <c r="CU76" s="87">
        <v>1</v>
      </c>
      <c r="CV76" s="87"/>
      <c r="CW76" s="87">
        <v>1</v>
      </c>
      <c r="CX76" s="87">
        <v>1</v>
      </c>
      <c r="CY76" s="87"/>
      <c r="CZ76" s="87"/>
      <c r="DA76" s="87"/>
      <c r="DB76" s="87"/>
      <c r="DC76" s="87"/>
      <c r="DD76" s="87">
        <v>82</v>
      </c>
      <c r="DE76" s="73">
        <f>((CS$10*SUM(CS76:CY76))+((CZ76*CZ$10+DA76*DA$10+DB76*DB$10+DC76*DC$10+DD76*DD$10)/$E76))/2</f>
        <v>7.8559999999999999</v>
      </c>
      <c r="DF76" s="87">
        <v>1</v>
      </c>
      <c r="DG76" s="87">
        <v>1</v>
      </c>
      <c r="DH76" s="87">
        <v>1</v>
      </c>
      <c r="DI76" s="87">
        <v>1</v>
      </c>
      <c r="DJ76" s="87">
        <v>1</v>
      </c>
      <c r="DK76" s="87">
        <v>1</v>
      </c>
      <c r="DL76" s="87"/>
      <c r="DM76" s="87"/>
      <c r="DN76" s="87"/>
      <c r="DO76" s="87"/>
      <c r="DP76" s="87"/>
      <c r="DQ76" s="87">
        <v>82</v>
      </c>
      <c r="DR76" s="73">
        <f>((DF$10*SUM(DF76:DK76))+((DM76*DM$10+DN76*DN$10+DO76*DO$10+DP76*DP$10+DQ76*DQ$10)/$E76))/2</f>
        <v>9.995000000000001</v>
      </c>
      <c r="DS76" s="87"/>
      <c r="DT76" s="87">
        <v>1</v>
      </c>
      <c r="DU76" s="87">
        <v>1</v>
      </c>
      <c r="DV76" s="87"/>
      <c r="DW76" s="87"/>
      <c r="DX76" s="87"/>
      <c r="DY76" s="87">
        <v>82</v>
      </c>
      <c r="DZ76" s="87"/>
      <c r="EA76" s="87"/>
      <c r="EB76" s="73">
        <f>((DS$10*SUM(DS76:DV76))+((DW76*DW$10+DX76*DX$10+DY76*DY$10+DZ76*DZ$10+EA76*EA$10)/$E76))/2</f>
        <v>5</v>
      </c>
      <c r="EC76" s="87">
        <v>1</v>
      </c>
      <c r="ED76" s="87"/>
      <c r="EE76" s="87"/>
      <c r="EF76" s="87"/>
      <c r="EG76" s="87"/>
      <c r="EH76" s="87">
        <v>1</v>
      </c>
      <c r="EI76" s="87"/>
      <c r="EJ76" s="87"/>
      <c r="EK76" s="87"/>
      <c r="EL76" s="87"/>
      <c r="EM76" s="87"/>
      <c r="EN76" s="87">
        <v>82</v>
      </c>
      <c r="EO76" s="87"/>
      <c r="EP76" s="73">
        <f>((EC$10*SUM(EC76:EJ76))+((EK76*EK$10+EL76*EL$10+EM76*EM$10+EN76*EN$10+EO76*EO$10)/$E76))/2</f>
        <v>5</v>
      </c>
      <c r="EQ76" s="30">
        <f>(BS76+CH76+CR76+DE76+DR76+EB76+EP76)/7</f>
        <v>6.4321724738675954</v>
      </c>
      <c r="ER76" s="87"/>
      <c r="ES76" s="87"/>
      <c r="ET76" s="87"/>
      <c r="EU76" s="87">
        <v>82</v>
      </c>
      <c r="EV76" s="73">
        <f>(ER76*ER$10+ES76*ES$10+ET76*ET$10+EU76*EU$10)/$E76</f>
        <v>10</v>
      </c>
      <c r="EW76" s="74">
        <f>(SUM(ES76:EU76)/$E76)</f>
        <v>1</v>
      </c>
      <c r="EX76" s="87"/>
      <c r="EY76" s="87"/>
      <c r="EZ76" s="87"/>
      <c r="FA76" s="87">
        <v>82</v>
      </c>
      <c r="FB76" s="73">
        <f>(EX76*EX$10+EY76*EY$10+EZ76*EZ$10+FA76*FA$10)/$E76</f>
        <v>10</v>
      </c>
      <c r="FC76" s="74">
        <f>(SUM(EY76:FA76)/$E76)</f>
        <v>1</v>
      </c>
      <c r="FD76" s="30">
        <f>(EV76+FB76)/2</f>
        <v>10</v>
      </c>
      <c r="FE76" s="75">
        <f>(SUM(ES76:EU76)+SUM(EY76:FA76))/($E76*2)</f>
        <v>1</v>
      </c>
      <c r="FF76" s="87"/>
      <c r="FG76" s="87"/>
      <c r="FH76" s="87">
        <v>21</v>
      </c>
      <c r="FI76" s="87">
        <v>61</v>
      </c>
      <c r="FJ76" s="73">
        <f>(FF76*FF$10+FG76*FG$10+FH76*FH$10+FI76*FI$10)/$E76</f>
        <v>9.3597560975609753</v>
      </c>
      <c r="FK76" s="74">
        <f>(SUM(FG76:FI76)/$E76)</f>
        <v>1</v>
      </c>
      <c r="FL76" s="87"/>
      <c r="FM76" s="87"/>
      <c r="FN76" s="87"/>
      <c r="FO76" s="87">
        <v>82</v>
      </c>
      <c r="FP76" s="73">
        <f>(FL76*FL$10+FM76*FM$10+FN76*FN$10+FO76*FO$10)/$E76</f>
        <v>10</v>
      </c>
      <c r="FQ76" s="74">
        <f>(SUM(FM76:FO76)/$E76)</f>
        <v>1</v>
      </c>
      <c r="FR76" s="87"/>
      <c r="FS76" s="87"/>
      <c r="FT76" s="87"/>
      <c r="FU76" s="87">
        <v>82</v>
      </c>
      <c r="FV76" s="73">
        <f>(FR76*FR$10+FS76*FS$10+FT76*FT$10+FU76*FU$10)/$E76</f>
        <v>10</v>
      </c>
      <c r="FW76" s="74">
        <f>(SUM(FS76:FU76)/$E76)</f>
        <v>1</v>
      </c>
      <c r="FX76" s="30">
        <f>(FJ76+FP76+FV76)/3</f>
        <v>9.786585365853659</v>
      </c>
      <c r="FY76" s="75">
        <f>(SUM(FG76:FI76)+SUM(FM76:FO76)+SUM(FS76:FU76))/($E76*3)</f>
        <v>1</v>
      </c>
    </row>
    <row r="77" spans="1:181" ht="63.75">
      <c r="A77" s="15">
        <v>65</v>
      </c>
      <c r="B77" s="87">
        <v>180</v>
      </c>
      <c r="C77" s="70" t="s">
        <v>197</v>
      </c>
      <c r="D77" s="87">
        <v>436</v>
      </c>
      <c r="E77" s="87">
        <v>88</v>
      </c>
      <c r="F77" s="87">
        <v>1</v>
      </c>
      <c r="G77" s="87">
        <v>1</v>
      </c>
      <c r="H77" s="87">
        <v>1</v>
      </c>
      <c r="I77" s="87">
        <v>1</v>
      </c>
      <c r="J77" s="87">
        <v>1</v>
      </c>
      <c r="K77" s="87">
        <v>1</v>
      </c>
      <c r="L77" s="87">
        <v>1</v>
      </c>
      <c r="M77" s="87"/>
      <c r="N77" s="87"/>
      <c r="O77" s="87"/>
      <c r="P77" s="87">
        <v>27</v>
      </c>
      <c r="Q77" s="87">
        <v>61</v>
      </c>
      <c r="R77" s="71">
        <f>((F$10*SUM(F77:L77))+((M77*M$10+N77*N$10+O77*O$10+P77*P$10+Q77*Q$10)/$E77))/2</f>
        <v>9.5864772727272722</v>
      </c>
      <c r="S77" s="87">
        <v>1</v>
      </c>
      <c r="T77" s="87">
        <v>1</v>
      </c>
      <c r="U77" s="87">
        <v>1</v>
      </c>
      <c r="V77" s="87">
        <v>1</v>
      </c>
      <c r="W77" s="87">
        <v>1</v>
      </c>
      <c r="X77" s="87">
        <v>1</v>
      </c>
      <c r="Y77" s="87">
        <v>1</v>
      </c>
      <c r="Z77" s="87">
        <v>1</v>
      </c>
      <c r="AA77" s="87">
        <v>1</v>
      </c>
      <c r="AB77" s="87">
        <v>1</v>
      </c>
      <c r="AC77" s="87"/>
      <c r="AD77" s="87"/>
      <c r="AE77" s="87"/>
      <c r="AF77" s="87">
        <v>19</v>
      </c>
      <c r="AG77" s="87">
        <v>69</v>
      </c>
      <c r="AH77" s="72">
        <f>((S$10*SUM(S77:AB77))+((AC77*AC$10+AD77*AD$10+AE77*AE$10+AF77*AF$10+AG77*AG$10)/$E77))/2</f>
        <v>9.7301136363636367</v>
      </c>
      <c r="AI77" s="87">
        <v>1</v>
      </c>
      <c r="AJ77" s="87">
        <v>1</v>
      </c>
      <c r="AK77" s="87"/>
      <c r="AL77" s="87"/>
      <c r="AM77" s="87"/>
      <c r="AN77" s="87"/>
      <c r="AO77" s="87"/>
      <c r="AP77" s="87">
        <v>55</v>
      </c>
      <c r="AQ77" s="87">
        <v>33</v>
      </c>
      <c r="AR77" s="73">
        <f>((AI$10*SUM(AI77:AL77))+((AM77*AM$10+AN77*AN$10+AO77*AO$10+AP77*AP$10+AQ77*AQ$10)/$E77))/2</f>
        <v>6.71875</v>
      </c>
      <c r="AS77" s="87">
        <v>1</v>
      </c>
      <c r="AT77" s="87"/>
      <c r="AU77" s="87"/>
      <c r="AV77" s="87">
        <v>1</v>
      </c>
      <c r="AW77" s="87"/>
      <c r="AX77" s="87"/>
      <c r="AY77" s="87"/>
      <c r="AZ77" s="87">
        <v>46</v>
      </c>
      <c r="BA77" s="87">
        <v>42</v>
      </c>
      <c r="BB77" s="73">
        <f>((AS$10*SUM(AS77:AV77))+((AW77*AW$10+AX77*AX$10+AY77*AY$10+AZ77*AZ$10+BA77*BA$10)/$E77))/2</f>
        <v>6.8465909090909092</v>
      </c>
      <c r="BC77" s="30">
        <f>(R77+AH77+AR77+BB77)/4</f>
        <v>8.2204829545454547</v>
      </c>
      <c r="BD77" s="87"/>
      <c r="BE77" s="87"/>
      <c r="BF77" s="87"/>
      <c r="BG77" s="87"/>
      <c r="BH77" s="87"/>
      <c r="BI77" s="87"/>
      <c r="BJ77" s="87"/>
      <c r="BK77" s="87"/>
      <c r="BL77" s="87"/>
      <c r="BM77" s="87">
        <v>1</v>
      </c>
      <c r="BN77" s="87"/>
      <c r="BO77" s="87"/>
      <c r="BP77" s="87">
        <v>2</v>
      </c>
      <c r="BQ77" s="87">
        <v>45</v>
      </c>
      <c r="BR77" s="87">
        <v>41</v>
      </c>
      <c r="BS77" s="73">
        <f>((BD$10*SUM(BD77:BM77))+((BN77*BN$10+BO77*BO$10+BP77*BP$10+BQ77*BQ$10+BR77*BR$10)/$E77))/2</f>
        <v>4.8039772727272725</v>
      </c>
      <c r="BT77" s="87">
        <v>1</v>
      </c>
      <c r="BU77" s="87"/>
      <c r="BV77" s="87"/>
      <c r="BW77" s="87">
        <v>1</v>
      </c>
      <c r="BX77" s="87"/>
      <c r="BY77" s="87"/>
      <c r="BZ77" s="87">
        <v>1</v>
      </c>
      <c r="CA77" s="87"/>
      <c r="CB77" s="87">
        <v>33</v>
      </c>
      <c r="CC77" s="87">
        <v>6</v>
      </c>
      <c r="CD77" s="87">
        <v>25</v>
      </c>
      <c r="CE77" s="87">
        <v>24</v>
      </c>
      <c r="CF77" s="87">
        <v>88</v>
      </c>
      <c r="CG77" s="87"/>
      <c r="CH77" s="72">
        <f>((BT$10*SUM(BT77:BZ77))+((CB$10*CB77+CC77*CC$10+CD77*CD$10+CE77*CE$10+CF77*CF$10+CG77*CG$10)/(2*$E77)))/2</f>
        <v>3.3310795454545454</v>
      </c>
      <c r="CI77" s="87">
        <v>1</v>
      </c>
      <c r="CJ77" s="87"/>
      <c r="CK77" s="87"/>
      <c r="CL77" s="87"/>
      <c r="CM77" s="87"/>
      <c r="CN77" s="87"/>
      <c r="CO77" s="87">
        <v>1</v>
      </c>
      <c r="CP77" s="87">
        <v>21</v>
      </c>
      <c r="CQ77" s="87">
        <v>66</v>
      </c>
      <c r="CR77" s="73">
        <f>((CI$10*SUM(CI77:CL77))+((CM77*CM$10+CN77*CN$10+CO77*CO$10+CP77*CP$10+CQ77*CQ$10)/$E77))/2</f>
        <v>5.9232954545454541</v>
      </c>
      <c r="CS77" s="87">
        <v>1</v>
      </c>
      <c r="CT77" s="87"/>
      <c r="CU77" s="87">
        <v>1</v>
      </c>
      <c r="CV77" s="87">
        <v>1</v>
      </c>
      <c r="CW77" s="87"/>
      <c r="CX77" s="87"/>
      <c r="CY77" s="87"/>
      <c r="CZ77" s="87"/>
      <c r="DA77" s="87"/>
      <c r="DB77" s="87"/>
      <c r="DC77" s="87">
        <v>14</v>
      </c>
      <c r="DD77" s="87">
        <v>74</v>
      </c>
      <c r="DE77" s="73">
        <f>((CS$10*SUM(CS77:CY77))+((CZ77*CZ$10+DA77*DA$10+DB77*DB$10+DC77*DC$10+DD77*DD$10)/$E77))/2</f>
        <v>6.9431363636363628</v>
      </c>
      <c r="DF77" s="87">
        <v>1</v>
      </c>
      <c r="DG77" s="87">
        <v>1</v>
      </c>
      <c r="DH77" s="87">
        <v>1</v>
      </c>
      <c r="DI77" s="87">
        <v>1</v>
      </c>
      <c r="DJ77" s="87"/>
      <c r="DK77" s="87"/>
      <c r="DL77" s="87"/>
      <c r="DM77" s="87"/>
      <c r="DN77" s="87"/>
      <c r="DO77" s="87">
        <v>10</v>
      </c>
      <c r="DP77" s="87">
        <v>44</v>
      </c>
      <c r="DQ77" s="87">
        <v>34</v>
      </c>
      <c r="DR77" s="73">
        <f>((DF$10*SUM(DF77:DK77))+((DM77*DM$10+DN77*DN$10+DO77*DO$10+DP77*DP$10+DQ77*DQ$10)/$E77))/2</f>
        <v>7.4209090909090909</v>
      </c>
      <c r="DS77" s="87"/>
      <c r="DT77" s="87"/>
      <c r="DU77" s="87"/>
      <c r="DV77" s="87"/>
      <c r="DW77" s="87">
        <v>4</v>
      </c>
      <c r="DX77" s="87">
        <v>3</v>
      </c>
      <c r="DY77" s="87">
        <v>20</v>
      </c>
      <c r="DZ77" s="87">
        <v>49</v>
      </c>
      <c r="EA77" s="87">
        <v>12</v>
      </c>
      <c r="EB77" s="73">
        <f>((DS$10*SUM(DS77:DV77))+((DW77*DW$10+DX77*DX$10+DY77*DY$10+DZ77*DZ$10+EA77*EA$10)/$E77))/2</f>
        <v>3.3806818181818183</v>
      </c>
      <c r="EC77" s="87"/>
      <c r="ED77" s="87"/>
      <c r="EE77" s="87"/>
      <c r="EF77" s="87"/>
      <c r="EG77" s="87"/>
      <c r="EH77" s="87"/>
      <c r="EI77" s="87"/>
      <c r="EJ77" s="87"/>
      <c r="EK77" s="87">
        <v>6</v>
      </c>
      <c r="EL77" s="87">
        <v>6</v>
      </c>
      <c r="EM77" s="87">
        <v>14</v>
      </c>
      <c r="EN77" s="87">
        <v>52</v>
      </c>
      <c r="EO77" s="87">
        <v>8</v>
      </c>
      <c r="EP77" s="73">
        <f>((EC$10*SUM(EC77:EJ77))+((EK77*EK$10+EL77*EL$10+EM77*EM$10+EN77*EN$10+EO77*EO$10)/$E77))/2</f>
        <v>3.1534090909090908</v>
      </c>
      <c r="EQ77" s="30">
        <f>(BS77+CH77+CR77+DE77+DR77+EB77+EP77)/7</f>
        <v>4.9937840909090907</v>
      </c>
      <c r="ER77" s="87"/>
      <c r="ES77" s="87"/>
      <c r="ET77" s="87">
        <v>9</v>
      </c>
      <c r="EU77" s="87">
        <v>79</v>
      </c>
      <c r="EV77" s="73">
        <f>(ER77*ER$10+ES77*ES$10+ET77*ET$10+EU77*EU$10)/$E77</f>
        <v>9.7443181818181817</v>
      </c>
      <c r="EW77" s="74">
        <f>(SUM(ES77:EU77)/$E77)</f>
        <v>1</v>
      </c>
      <c r="EX77" s="87"/>
      <c r="EY77" s="87"/>
      <c r="EZ77" s="87">
        <v>7</v>
      </c>
      <c r="FA77" s="87">
        <v>81</v>
      </c>
      <c r="FB77" s="73">
        <f>(EX77*EX$10+EY77*EY$10+EZ77*EZ$10+FA77*FA$10)/$E77</f>
        <v>9.8011363636363633</v>
      </c>
      <c r="FC77" s="74">
        <f>(SUM(EY77:FA77)/$E77)</f>
        <v>1</v>
      </c>
      <c r="FD77" s="30">
        <f>(EV77+FB77)/2</f>
        <v>9.7727272727272734</v>
      </c>
      <c r="FE77" s="75">
        <f>(SUM(ES77:EU77)+SUM(EY77:FA77))/($E77*2)</f>
        <v>1</v>
      </c>
      <c r="FF77" s="87"/>
      <c r="FG77" s="87"/>
      <c r="FH77" s="87">
        <v>42</v>
      </c>
      <c r="FI77" s="87">
        <v>46</v>
      </c>
      <c r="FJ77" s="73">
        <f>(FF77*FF$10+FG77*FG$10+FH77*FH$10+FI77*FI$10)/$E77</f>
        <v>8.8068181818181817</v>
      </c>
      <c r="FK77" s="74">
        <f>(SUM(FG77:FI77)/$E77)</f>
        <v>1</v>
      </c>
      <c r="FL77" s="87"/>
      <c r="FM77" s="87">
        <v>1</v>
      </c>
      <c r="FN77" s="87">
        <v>20</v>
      </c>
      <c r="FO77" s="87">
        <v>67</v>
      </c>
      <c r="FP77" s="73">
        <f>(FL77*FL$10+FM77*FM$10+FN77*FN$10+FO77*FO$10)/$E77</f>
        <v>9.375</v>
      </c>
      <c r="FQ77" s="74">
        <f>(SUM(FM77:FO77)/$E77)</f>
        <v>1</v>
      </c>
      <c r="FR77" s="87"/>
      <c r="FS77" s="87">
        <v>1</v>
      </c>
      <c r="FT77" s="87">
        <v>15</v>
      </c>
      <c r="FU77" s="87">
        <v>72</v>
      </c>
      <c r="FV77" s="73">
        <f>(FR77*FR$10+FS77*FS$10+FT77*FT$10+FU77*FU$10)/$E77</f>
        <v>9.517045454545455</v>
      </c>
      <c r="FW77" s="74">
        <f>(SUM(FS77:FU77)/$E77)</f>
        <v>1</v>
      </c>
      <c r="FX77" s="30">
        <f>(FJ77+FP77+FV77)/3</f>
        <v>9.232954545454545</v>
      </c>
      <c r="FY77" s="75">
        <f>(SUM(FG77:FI77)+SUM(FM77:FO77)+SUM(FS77:FU77))/($E77*3)</f>
        <v>1</v>
      </c>
    </row>
    <row r="78" spans="1:181" ht="51">
      <c r="A78" s="15">
        <v>66</v>
      </c>
      <c r="B78" s="87">
        <v>181</v>
      </c>
      <c r="C78" s="70" t="s">
        <v>198</v>
      </c>
      <c r="D78" s="87">
        <v>866</v>
      </c>
      <c r="E78" s="87">
        <v>647</v>
      </c>
      <c r="F78" s="87">
        <v>1</v>
      </c>
      <c r="G78" s="87">
        <v>1</v>
      </c>
      <c r="H78" s="87">
        <v>1</v>
      </c>
      <c r="I78" s="87">
        <v>1</v>
      </c>
      <c r="J78" s="87">
        <v>1</v>
      </c>
      <c r="K78" s="87">
        <v>1</v>
      </c>
      <c r="L78" s="87">
        <v>1</v>
      </c>
      <c r="M78" s="87"/>
      <c r="N78" s="87"/>
      <c r="O78" s="87">
        <v>15</v>
      </c>
      <c r="P78" s="87">
        <v>241</v>
      </c>
      <c r="Q78" s="88">
        <v>391</v>
      </c>
      <c r="R78" s="71">
        <f>((F$10*SUM(F78:L78))+((M78*M$10+N78*N$10+O78*O$10+P78*P$10+Q78*Q$10)/$E78))/2</f>
        <v>9.4464296754250388</v>
      </c>
      <c r="S78" s="87">
        <v>1</v>
      </c>
      <c r="T78" s="87">
        <v>1</v>
      </c>
      <c r="U78" s="87">
        <v>1</v>
      </c>
      <c r="V78" s="87">
        <v>1</v>
      </c>
      <c r="W78" s="87">
        <v>1</v>
      </c>
      <c r="X78" s="87">
        <v>1</v>
      </c>
      <c r="Y78" s="87"/>
      <c r="Z78" s="87">
        <v>1</v>
      </c>
      <c r="AA78" s="87">
        <v>1</v>
      </c>
      <c r="AB78" s="87"/>
      <c r="AC78" s="87"/>
      <c r="AD78" s="87"/>
      <c r="AE78" s="87"/>
      <c r="AF78" s="87">
        <v>245</v>
      </c>
      <c r="AG78" s="89">
        <v>402</v>
      </c>
      <c r="AH78" s="72">
        <f>((S$10*SUM(S78:AB78))+((AC78*AC$10+AD78*AD$10+AE78*AE$10+AF78*AF$10+AG78*AG$10)/$E78))/2</f>
        <v>8.5266615146831519</v>
      </c>
      <c r="AI78" s="87">
        <v>1</v>
      </c>
      <c r="AJ78" s="87">
        <v>1</v>
      </c>
      <c r="AK78" s="87">
        <v>1</v>
      </c>
      <c r="AL78" s="87"/>
      <c r="AM78" s="87"/>
      <c r="AN78" s="87"/>
      <c r="AO78" s="87"/>
      <c r="AP78" s="87">
        <v>113</v>
      </c>
      <c r="AQ78" s="88">
        <v>534</v>
      </c>
      <c r="AR78" s="73">
        <f>((AI$10*SUM(AI78:AL78))+((AM78*AM$10+AN78*AN$10+AO78*AO$10+AP78*AP$10+AQ78*AQ$10)/$E78))/2</f>
        <v>8.5316846986089647</v>
      </c>
      <c r="AS78" s="87">
        <v>1</v>
      </c>
      <c r="AT78" s="87"/>
      <c r="AU78" s="87">
        <v>1</v>
      </c>
      <c r="AV78" s="87"/>
      <c r="AW78" s="87"/>
      <c r="AX78" s="87"/>
      <c r="AY78" s="87"/>
      <c r="AZ78" s="87">
        <v>433</v>
      </c>
      <c r="BA78" s="88">
        <v>214</v>
      </c>
      <c r="BB78" s="73">
        <f>((AS$10*SUM(AS78:AV78))+((AW78*AW$10+AX78*AX$10+AY78*AY$10+AZ78*AZ$10+BA78*BA$10)/$E78))/2</f>
        <v>6.6634466769706338</v>
      </c>
      <c r="BC78" s="30">
        <f>(R78+AH78+AR78+BB78)/4</f>
        <v>8.292055641421948</v>
      </c>
      <c r="BD78" s="87"/>
      <c r="BE78" s="87">
        <v>1</v>
      </c>
      <c r="BF78" s="87"/>
      <c r="BG78" s="87"/>
      <c r="BH78" s="87">
        <v>1</v>
      </c>
      <c r="BI78" s="87"/>
      <c r="BJ78" s="87"/>
      <c r="BK78" s="87"/>
      <c r="BL78" s="87"/>
      <c r="BM78" s="87">
        <v>1</v>
      </c>
      <c r="BN78" s="87"/>
      <c r="BO78" s="87"/>
      <c r="BP78" s="87">
        <v>379</v>
      </c>
      <c r="BQ78" s="87">
        <v>165</v>
      </c>
      <c r="BR78" s="89">
        <v>103</v>
      </c>
      <c r="BS78" s="73">
        <f>((BD$10*SUM(BD78:BM78))+((BN78*BN$10+BO78*BO$10+BP78*BP$10+BQ78*BQ$10+BR78*BR$10)/$E78))/2</f>
        <v>4.7167697063369403</v>
      </c>
      <c r="BT78" s="87">
        <v>1</v>
      </c>
      <c r="BU78" s="87"/>
      <c r="BV78" s="87"/>
      <c r="BW78" s="87">
        <v>1</v>
      </c>
      <c r="BX78" s="87"/>
      <c r="BY78" s="87"/>
      <c r="BZ78" s="87">
        <v>1</v>
      </c>
      <c r="CA78" s="87"/>
      <c r="CB78" s="87"/>
      <c r="CC78" s="87"/>
      <c r="CD78" s="87"/>
      <c r="CE78" s="87"/>
      <c r="CF78" s="87"/>
      <c r="CG78" s="87"/>
      <c r="CH78" s="72">
        <f>((BT$10*SUM(BT78:BZ78))+((CB$10*CB78+CC78*CC$10+CD78*CD$10+CE78*CE$10+CF78*CF$10+CG78*CG$10)/(2*$E78)))/2</f>
        <v>2.145</v>
      </c>
      <c r="CI78" s="87">
        <v>1</v>
      </c>
      <c r="CJ78" s="87"/>
      <c r="CK78" s="87">
        <v>1</v>
      </c>
      <c r="CL78" s="87"/>
      <c r="CM78" s="87"/>
      <c r="CN78" s="87">
        <v>67</v>
      </c>
      <c r="CO78" s="87"/>
      <c r="CP78" s="87"/>
      <c r="CQ78" s="87">
        <v>580</v>
      </c>
      <c r="CR78" s="73">
        <f>((CI$10*SUM(CI78:CL78))+((CM78*CM$10+CN78*CN$10+CO78*CO$10+CP78*CP$10+CQ78*CQ$10)/$E78))/2</f>
        <v>7.1116692426584232</v>
      </c>
      <c r="CS78" s="87">
        <v>1</v>
      </c>
      <c r="CT78" s="87"/>
      <c r="CU78" s="87"/>
      <c r="CV78" s="87">
        <v>1</v>
      </c>
      <c r="CW78" s="87"/>
      <c r="CX78" s="87">
        <v>1</v>
      </c>
      <c r="CY78" s="87"/>
      <c r="CZ78" s="87"/>
      <c r="DA78" s="87"/>
      <c r="DB78" s="87"/>
      <c r="DC78" s="87"/>
      <c r="DD78" s="87">
        <v>647</v>
      </c>
      <c r="DE78" s="73">
        <f>((CS$10*SUM(CS78:CY78))+((CZ78*CZ$10+DA78*DA$10+DB78*DB$10+DC78*DC$10+DD78*DD$10)/$E78))/2</f>
        <v>7.1419999999999995</v>
      </c>
      <c r="DF78" s="87">
        <v>1</v>
      </c>
      <c r="DG78" s="87">
        <v>1</v>
      </c>
      <c r="DH78" s="87">
        <v>1</v>
      </c>
      <c r="DI78" s="87">
        <v>1</v>
      </c>
      <c r="DJ78" s="87"/>
      <c r="DK78" s="87"/>
      <c r="DL78" s="87"/>
      <c r="DM78" s="87"/>
      <c r="DN78" s="87"/>
      <c r="DO78" s="87"/>
      <c r="DP78" s="87">
        <v>515</v>
      </c>
      <c r="DQ78" s="87">
        <v>132</v>
      </c>
      <c r="DR78" s="73">
        <f>((DF$10*SUM(DF78:DK78))+((DM78*DM$10+DN78*DN$10+DO78*DO$10+DP78*DP$10+DQ78*DQ$10)/$E78))/2</f>
        <v>7.3350231839258111</v>
      </c>
      <c r="DS78" s="87"/>
      <c r="DT78" s="87"/>
      <c r="DU78" s="87"/>
      <c r="DV78" s="87"/>
      <c r="DW78" s="87"/>
      <c r="DX78" s="87"/>
      <c r="DY78" s="87"/>
      <c r="DZ78" s="87"/>
      <c r="EA78" s="87"/>
      <c r="EB78" s="73">
        <f>((DS$10*SUM(DS78:DV78))+((DW78*DW$10+DX78*DX$10+DY78*DY$10+DZ78*DZ$10+EA78*EA$10)/$E78))/2</f>
        <v>0</v>
      </c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73">
        <f>((EC$10*SUM(EC78:EJ78))+((EK78*EK$10+EL78*EL$10+EM78*EM$10+EN78*EN$10+EO78*EO$10)/$E78))/2</f>
        <v>0</v>
      </c>
      <c r="EQ78" s="30">
        <f>(BS78+CH78+CR78+DE78+DR78+EB78+EP78)/7</f>
        <v>4.0643517332744539</v>
      </c>
      <c r="ER78" s="87"/>
      <c r="ES78" s="87"/>
      <c r="ET78" s="87"/>
      <c r="EU78" s="87">
        <v>647</v>
      </c>
      <c r="EV78" s="73">
        <f>(ER78*ER$10+ES78*ES$10+ET78*ET$10+EU78*EU$10)/$E78</f>
        <v>10</v>
      </c>
      <c r="EW78" s="74">
        <f>(SUM(ES78:EU78)/$E78)</f>
        <v>1</v>
      </c>
      <c r="EX78" s="87"/>
      <c r="EY78" s="87"/>
      <c r="EZ78" s="87">
        <v>18</v>
      </c>
      <c r="FA78" s="87">
        <v>629</v>
      </c>
      <c r="FB78" s="73">
        <f>(EX78*EX$10+EY78*EY$10+EZ78*EZ$10+FA78*FA$10)/$E78</f>
        <v>9.9304482225656869</v>
      </c>
      <c r="FC78" s="74">
        <f>(SUM(EY78:FA78)/$E78)</f>
        <v>1</v>
      </c>
      <c r="FD78" s="30">
        <f>(EV78+FB78)/2</f>
        <v>9.9652241112828435</v>
      </c>
      <c r="FE78" s="75">
        <f>(SUM(ES78:EU78)+SUM(EY78:FA78))/($E78*2)</f>
        <v>1</v>
      </c>
      <c r="FF78" s="87"/>
      <c r="FG78" s="87"/>
      <c r="FH78" s="87"/>
      <c r="FI78" s="87">
        <v>647</v>
      </c>
      <c r="FJ78" s="73">
        <f>(FF78*FF$10+FG78*FG$10+FH78*FH$10+FI78*FI$10)/$E78</f>
        <v>10</v>
      </c>
      <c r="FK78" s="74">
        <f>(SUM(FG78:FI78)/$E78)</f>
        <v>1</v>
      </c>
      <c r="FL78" s="87"/>
      <c r="FM78" s="87"/>
      <c r="FN78" s="87"/>
      <c r="FO78" s="87">
        <v>647</v>
      </c>
      <c r="FP78" s="73">
        <f>(FL78*FL$10+FM78*FM$10+FN78*FN$10+FO78*FO$10)/$E78</f>
        <v>10</v>
      </c>
      <c r="FQ78" s="74">
        <f>(SUM(FM78:FO78)/$E78)</f>
        <v>1</v>
      </c>
      <c r="FR78" s="87"/>
      <c r="FS78" s="87"/>
      <c r="FT78" s="87"/>
      <c r="FU78" s="87">
        <v>647</v>
      </c>
      <c r="FV78" s="73">
        <f>(FR78*FR$10+FS78*FS$10+FT78*FT$10+FU78*FU$10)/$E78</f>
        <v>10</v>
      </c>
      <c r="FW78" s="74">
        <f>(SUM(FS78:FU78)/$E78)</f>
        <v>1</v>
      </c>
      <c r="FX78" s="30">
        <f>(FJ78+FP78+FV78)/3</f>
        <v>10</v>
      </c>
      <c r="FY78" s="75">
        <f>(SUM(FG78:FI78)+SUM(FM78:FO78)+SUM(FS78:FU78))/($E78*3)</f>
        <v>1</v>
      </c>
    </row>
    <row r="79" spans="1:181" ht="63.75">
      <c r="A79" s="15">
        <v>67</v>
      </c>
      <c r="B79" s="87">
        <v>182</v>
      </c>
      <c r="C79" s="70" t="s">
        <v>199</v>
      </c>
      <c r="D79" s="87">
        <v>792</v>
      </c>
      <c r="E79" s="87">
        <v>80</v>
      </c>
      <c r="F79" s="87">
        <v>1</v>
      </c>
      <c r="G79" s="87">
        <v>1</v>
      </c>
      <c r="H79" s="87">
        <v>1</v>
      </c>
      <c r="I79" s="87">
        <v>1</v>
      </c>
      <c r="J79" s="87">
        <v>1</v>
      </c>
      <c r="K79" s="87">
        <v>1</v>
      </c>
      <c r="L79" s="87">
        <v>1</v>
      </c>
      <c r="M79" s="87"/>
      <c r="N79" s="87"/>
      <c r="O79" s="87"/>
      <c r="P79" s="87">
        <v>25</v>
      </c>
      <c r="Q79" s="87">
        <v>55</v>
      </c>
      <c r="R79" s="71">
        <f>((F$10*SUM(F79:L79))+((M79*M$10+N79*N$10+O79*O$10+P79*P$10+Q79*Q$10)/$E79))/2</f>
        <v>9.5793749999999989</v>
      </c>
      <c r="S79" s="87">
        <v>1</v>
      </c>
      <c r="T79" s="87">
        <v>1</v>
      </c>
      <c r="U79" s="87">
        <v>1</v>
      </c>
      <c r="V79" s="87">
        <v>1</v>
      </c>
      <c r="W79" s="87">
        <v>1</v>
      </c>
      <c r="X79" s="87">
        <v>1</v>
      </c>
      <c r="Y79" s="87">
        <v>1</v>
      </c>
      <c r="Z79" s="87">
        <v>1</v>
      </c>
      <c r="AA79" s="87">
        <v>1</v>
      </c>
      <c r="AB79" s="87">
        <v>1</v>
      </c>
      <c r="AC79" s="87"/>
      <c r="AD79" s="87"/>
      <c r="AE79" s="87"/>
      <c r="AF79" s="87">
        <v>12</v>
      </c>
      <c r="AG79" s="87">
        <v>68</v>
      </c>
      <c r="AH79" s="72">
        <f>((S$10*SUM(S79:AB79))+((AC79*AC$10+AD79*AD$10+AE79*AE$10+AF79*AF$10+AG79*AG$10)/$E79))/2</f>
        <v>9.8125</v>
      </c>
      <c r="AI79" s="87">
        <v>1</v>
      </c>
      <c r="AJ79" s="87">
        <v>1</v>
      </c>
      <c r="AK79" s="87">
        <v>1</v>
      </c>
      <c r="AL79" s="87"/>
      <c r="AM79" s="87"/>
      <c r="AN79" s="87"/>
      <c r="AO79" s="87"/>
      <c r="AP79" s="87">
        <v>24</v>
      </c>
      <c r="AQ79" s="87">
        <v>56</v>
      </c>
      <c r="AR79" s="73">
        <f>((AI$10*SUM(AI79:AL79))+((AM79*AM$10+AN79*AN$10+AO79*AO$10+AP79*AP$10+AQ79*AQ$10)/$E79))/2</f>
        <v>8.375</v>
      </c>
      <c r="AS79" s="87"/>
      <c r="AT79" s="87"/>
      <c r="AU79" s="87"/>
      <c r="AV79" s="87"/>
      <c r="AW79" s="87"/>
      <c r="AX79" s="87"/>
      <c r="AY79" s="87"/>
      <c r="AZ79" s="87"/>
      <c r="BA79" s="87"/>
      <c r="BB79" s="73">
        <f>((AS$10*SUM(AS79:AV79))+((AW79*AW$10+AX79*AX$10+AY79*AY$10+AZ79*AZ$10+BA79*BA$10)/$E79))/2</f>
        <v>0</v>
      </c>
      <c r="BC79" s="30">
        <f>(R79+AH79+AR79+BB79)/4</f>
        <v>6.9417187499999997</v>
      </c>
      <c r="BD79" s="87"/>
      <c r="BE79" s="87">
        <v>1</v>
      </c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>
        <v>37</v>
      </c>
      <c r="BQ79" s="87">
        <v>43</v>
      </c>
      <c r="BR79" s="87"/>
      <c r="BS79" s="73">
        <f>((BD$10*SUM(BD79:BM79))+((BN79*BN$10+BO79*BO$10+BP79*BP$10+BQ79*BQ$10+BR79*BR$10)/$E79))/2</f>
        <v>3.671875</v>
      </c>
      <c r="BT79" s="87">
        <v>1</v>
      </c>
      <c r="BU79" s="87"/>
      <c r="BV79" s="87"/>
      <c r="BW79" s="87">
        <v>1</v>
      </c>
      <c r="BX79" s="87"/>
      <c r="BY79" s="87"/>
      <c r="BZ79" s="87">
        <v>1</v>
      </c>
      <c r="CA79" s="87"/>
      <c r="CB79" s="87">
        <v>80</v>
      </c>
      <c r="CC79" s="87"/>
      <c r="CD79" s="87"/>
      <c r="CE79" s="87"/>
      <c r="CF79" s="87">
        <v>80</v>
      </c>
      <c r="CG79" s="87"/>
      <c r="CH79" s="72">
        <f>((BT$10*SUM(BT79:BZ79))+((CB$10*CB79+CC79*CC$10+CD79*CD$10+CE79*CE$10+CF79*CF$10+CG79*CG$10)/(2*$E79)))/2</f>
        <v>2.77</v>
      </c>
      <c r="CI79" s="87">
        <v>1</v>
      </c>
      <c r="CJ79" s="87"/>
      <c r="CK79" s="87"/>
      <c r="CL79" s="87"/>
      <c r="CM79" s="87"/>
      <c r="CN79" s="76">
        <v>32</v>
      </c>
      <c r="CO79" s="87">
        <v>21</v>
      </c>
      <c r="CP79" s="87">
        <v>27</v>
      </c>
      <c r="CQ79" s="87"/>
      <c r="CR79" s="73">
        <f>((CI$10*SUM(CI79:CL79))+((CM79*CM$10+CN79*CN$10+CO79*CO$10+CP79*CP$10+CQ79*CQ$10)/$E79))/2</f>
        <v>3.671875</v>
      </c>
      <c r="CS79" s="87">
        <v>1</v>
      </c>
      <c r="CT79" s="87">
        <v>1</v>
      </c>
      <c r="CU79" s="87">
        <v>1</v>
      </c>
      <c r="CV79" s="87">
        <v>1</v>
      </c>
      <c r="CW79" s="87"/>
      <c r="CX79" s="87"/>
      <c r="CY79" s="87"/>
      <c r="CZ79" s="87"/>
      <c r="DA79" s="87"/>
      <c r="DB79" s="87"/>
      <c r="DC79" s="87"/>
      <c r="DD79" s="87">
        <v>80</v>
      </c>
      <c r="DE79" s="73">
        <f>((CS$10*SUM(CS79:CY79))+((CZ79*CZ$10+DA79*DA$10+DB79*DB$10+DC79*DC$10+DD79*DD$10)/$E79))/2</f>
        <v>7.8559999999999999</v>
      </c>
      <c r="DF79" s="87"/>
      <c r="DG79" s="87">
        <v>1</v>
      </c>
      <c r="DH79" s="87">
        <v>1</v>
      </c>
      <c r="DI79" s="87">
        <v>1</v>
      </c>
      <c r="DJ79" s="87">
        <v>1</v>
      </c>
      <c r="DK79" s="87"/>
      <c r="DL79" s="87"/>
      <c r="DM79" s="87"/>
      <c r="DN79" s="87"/>
      <c r="DO79" s="87"/>
      <c r="DP79" s="87">
        <v>7</v>
      </c>
      <c r="DQ79" s="87">
        <v>73</v>
      </c>
      <c r="DR79" s="73">
        <f>((DF$10*SUM(DF79:DK79))+((DM79*DM$10+DN79*DN$10+DO79*DO$10+DP79*DP$10+DQ79*DQ$10)/$E79))/2</f>
        <v>8.2206250000000001</v>
      </c>
      <c r="DS79" s="87"/>
      <c r="DT79" s="87"/>
      <c r="DU79" s="87"/>
      <c r="DV79" s="87"/>
      <c r="DW79" s="87"/>
      <c r="DX79" s="87"/>
      <c r="DY79" s="87">
        <v>80</v>
      </c>
      <c r="DZ79" s="87"/>
      <c r="EA79" s="87"/>
      <c r="EB79" s="73">
        <f>((DS$10*SUM(DS79:DV79))+((DW79*DW$10+DX79*DX$10+DY79*DY$10+DZ79*DZ$10+EA79*EA$10)/$E79))/2</f>
        <v>2.5</v>
      </c>
      <c r="EC79" s="87">
        <v>1</v>
      </c>
      <c r="ED79" s="87"/>
      <c r="EE79" s="87">
        <v>1</v>
      </c>
      <c r="EF79" s="87"/>
      <c r="EG79" s="87"/>
      <c r="EH79" s="87">
        <v>1</v>
      </c>
      <c r="EI79" s="87"/>
      <c r="EJ79" s="87">
        <v>1</v>
      </c>
      <c r="EK79" s="87"/>
      <c r="EL79" s="87"/>
      <c r="EM79" s="87"/>
      <c r="EN79" s="87">
        <v>80</v>
      </c>
      <c r="EO79" s="87"/>
      <c r="EP79" s="73">
        <f>((EC$10*SUM(EC79:EJ79))+((EK79*EK$10+EL79*EL$10+EM79*EM$10+EN79*EN$10+EO79*EO$10)/$E79))/2</f>
        <v>6.25</v>
      </c>
      <c r="EQ79" s="30">
        <f>(BS79+CH79+CR79+DE79+DR79+EB79+EP79)/7</f>
        <v>4.9914821428571425</v>
      </c>
      <c r="ER79" s="87"/>
      <c r="ES79" s="87"/>
      <c r="ET79" s="87">
        <v>18</v>
      </c>
      <c r="EU79" s="87">
        <v>62</v>
      </c>
      <c r="EV79" s="73">
        <f>(ER79*ER$10+ES79*ES$10+ET79*ET$10+EU79*EU$10)/$E79</f>
        <v>9.4375</v>
      </c>
      <c r="EW79" s="74">
        <f>(SUM(ES79:EU79)/$E79)</f>
        <v>1</v>
      </c>
      <c r="EX79" s="87"/>
      <c r="EY79" s="87"/>
      <c r="EZ79" s="87">
        <v>16</v>
      </c>
      <c r="FA79" s="87">
        <v>64</v>
      </c>
      <c r="FB79" s="73">
        <f>(EX79*EX$10+EY79*EY$10+EZ79*EZ$10+FA79*FA$10)/$E79</f>
        <v>9.5</v>
      </c>
      <c r="FC79" s="74">
        <f>(SUM(EY79:FA79)/$E79)</f>
        <v>1</v>
      </c>
      <c r="FD79" s="30">
        <f>(EV79+FB79)/2</f>
        <v>9.46875</v>
      </c>
      <c r="FE79" s="75">
        <f>(SUM(ES79:EU79)+SUM(EY79:FA79))/($E79*2)</f>
        <v>1</v>
      </c>
      <c r="FF79" s="87">
        <v>46</v>
      </c>
      <c r="FG79" s="87">
        <v>21</v>
      </c>
      <c r="FH79" s="87">
        <v>13</v>
      </c>
      <c r="FI79" s="87"/>
      <c r="FJ79" s="73">
        <f>(FF79*FF$10+FG79*FG$10+FH79*FH$10+FI79*FI$10)/$E79</f>
        <v>2.53125</v>
      </c>
      <c r="FK79" s="74">
        <f>(SUM(FG79:FI79)/$E79)</f>
        <v>0.42499999999999999</v>
      </c>
      <c r="FL79" s="87"/>
      <c r="FM79" s="87"/>
      <c r="FN79" s="87">
        <v>31</v>
      </c>
      <c r="FO79" s="87">
        <v>49</v>
      </c>
      <c r="FP79" s="73">
        <f>(FL79*FL$10+FM79*FM$10+FN79*FN$10+FO79*FO$10)/$E79</f>
        <v>9.03125</v>
      </c>
      <c r="FQ79" s="74">
        <f>(SUM(FM79:FO79)/$E79)</f>
        <v>1</v>
      </c>
      <c r="FR79" s="87"/>
      <c r="FS79" s="87"/>
      <c r="FT79" s="87">
        <v>15</v>
      </c>
      <c r="FU79" s="87">
        <v>65</v>
      </c>
      <c r="FV79" s="73">
        <f>(FR79*FR$10+FS79*FS$10+FT79*FT$10+FU79*FU$10)/$E79</f>
        <v>9.53125</v>
      </c>
      <c r="FW79" s="74">
        <f>(SUM(FS79:FU79)/$E79)</f>
        <v>1</v>
      </c>
      <c r="FX79" s="30">
        <f>(FJ79+FP79+FV79)/3</f>
        <v>7.03125</v>
      </c>
      <c r="FY79" s="75">
        <f>(SUM(FG79:FI79)+SUM(FM79:FO79)+SUM(FS79:FU79))/($E79*3)</f>
        <v>0.80833333333333335</v>
      </c>
    </row>
    <row r="80" spans="1:181" ht="63.75">
      <c r="A80" s="15">
        <v>68</v>
      </c>
      <c r="B80" s="87">
        <v>183</v>
      </c>
      <c r="C80" s="70" t="s">
        <v>200</v>
      </c>
      <c r="D80" s="87">
        <v>290</v>
      </c>
      <c r="E80" s="87">
        <v>50</v>
      </c>
      <c r="F80" s="87">
        <v>1</v>
      </c>
      <c r="G80" s="87"/>
      <c r="H80" s="87"/>
      <c r="I80" s="87"/>
      <c r="J80" s="87"/>
      <c r="K80" s="87"/>
      <c r="L80" s="87"/>
      <c r="M80" s="87">
        <v>50</v>
      </c>
      <c r="N80" s="87"/>
      <c r="O80" s="87"/>
      <c r="P80" s="87"/>
      <c r="Q80" s="87"/>
      <c r="R80" s="71">
        <f>((F$10*SUM(F80:L80))+((M80*M$10+N80*N$10+O80*O$10+P80*P$10+Q80*Q$10)/$E80))/2</f>
        <v>0.71</v>
      </c>
      <c r="S80" s="87"/>
      <c r="T80" s="87">
        <v>1</v>
      </c>
      <c r="U80" s="87"/>
      <c r="V80" s="87"/>
      <c r="W80" s="87">
        <v>1</v>
      </c>
      <c r="X80" s="87">
        <v>1</v>
      </c>
      <c r="Y80" s="87">
        <v>1</v>
      </c>
      <c r="Z80" s="87"/>
      <c r="AA80" s="87">
        <v>1</v>
      </c>
      <c r="AB80" s="87"/>
      <c r="AC80" s="87"/>
      <c r="AD80" s="87"/>
      <c r="AE80" s="87"/>
      <c r="AF80" s="87">
        <v>50</v>
      </c>
      <c r="AG80" s="87"/>
      <c r="AH80" s="72">
        <f>((S$10*SUM(S80:AB80))+((AC80*AC$10+AD80*AD$10+AE80*AE$10+AF80*AF$10+AG80*AG$10)/$E80))/2</f>
        <v>6.25</v>
      </c>
      <c r="AI80" s="87">
        <v>1</v>
      </c>
      <c r="AJ80" s="87">
        <v>1</v>
      </c>
      <c r="AK80" s="87"/>
      <c r="AL80" s="87"/>
      <c r="AM80" s="87"/>
      <c r="AN80" s="87"/>
      <c r="AO80" s="87"/>
      <c r="AP80" s="87"/>
      <c r="AQ80" s="87">
        <v>50</v>
      </c>
      <c r="AR80" s="73">
        <f>((AI$10*SUM(AI80:AL80))+((AM80*AM$10+AN80*AN$10+AO80*AO$10+AP80*AP$10+AQ80*AQ$10)/$E80))/2</f>
        <v>7.5</v>
      </c>
      <c r="AS80" s="87">
        <v>1</v>
      </c>
      <c r="AT80" s="87"/>
      <c r="AU80" s="87"/>
      <c r="AV80" s="87"/>
      <c r="AW80" s="87"/>
      <c r="AX80" s="87"/>
      <c r="AY80" s="87"/>
      <c r="AZ80" s="87">
        <v>50</v>
      </c>
      <c r="BA80" s="87"/>
      <c r="BB80" s="73">
        <f>((AS$10*SUM(AS80:AV80))+((AW80*AW$10+AX80*AX$10+AY80*AY$10+AZ80*AZ$10+BA80*BA$10)/$E80))/2</f>
        <v>5</v>
      </c>
      <c r="BC80" s="30">
        <f>(R80+AH80+AR80+BB80)/4</f>
        <v>4.8650000000000002</v>
      </c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>
        <v>50</v>
      </c>
      <c r="BQ80" s="87"/>
      <c r="BR80" s="87"/>
      <c r="BS80" s="73">
        <f>((BD$10*SUM(BD80:BM80))+((BN80*BN$10+BO80*BO$10+BP80*BP$10+BQ80*BQ$10+BR80*BR$10)/$E80))/2</f>
        <v>2.5</v>
      </c>
      <c r="BT80" s="87">
        <v>1</v>
      </c>
      <c r="BU80" s="87"/>
      <c r="BV80" s="87"/>
      <c r="BW80" s="87">
        <v>1</v>
      </c>
      <c r="BX80" s="87"/>
      <c r="BY80" s="87"/>
      <c r="BZ80" s="87">
        <v>1</v>
      </c>
      <c r="CA80" s="87">
        <v>50</v>
      </c>
      <c r="CB80" s="87"/>
      <c r="CC80" s="87"/>
      <c r="CD80" s="87"/>
      <c r="CE80" s="87"/>
      <c r="CF80" s="87"/>
      <c r="CG80" s="87">
        <v>50</v>
      </c>
      <c r="CH80" s="72">
        <f>((BT$10*SUM(BT80:BZ80))+((CB$10*CB80+CC80*CC$10+CD80*CD$10+CE80*CE$10+CF80*CF$10+CG80*CG$10)/(2*$E80)))/2</f>
        <v>3.395</v>
      </c>
      <c r="CI80" s="87"/>
      <c r="CJ80" s="87"/>
      <c r="CK80" s="87"/>
      <c r="CL80" s="87"/>
      <c r="CM80" s="87"/>
      <c r="CN80" s="87"/>
      <c r="CO80" s="87">
        <v>50</v>
      </c>
      <c r="CP80" s="87"/>
      <c r="CQ80" s="87"/>
      <c r="CR80" s="73">
        <f>((CI$10*SUM(CI80:CL80))+((CM80*CM$10+CN80*CN$10+CO80*CO$10+CP80*CP$10+CQ80*CQ$10)/$E80))/2</f>
        <v>2.5</v>
      </c>
      <c r="CS80" s="87">
        <v>1</v>
      </c>
      <c r="CT80" s="87">
        <v>1</v>
      </c>
      <c r="CU80" s="87"/>
      <c r="CV80" s="87">
        <v>1</v>
      </c>
      <c r="CW80" s="87"/>
      <c r="CX80" s="87"/>
      <c r="CY80" s="87"/>
      <c r="CZ80" s="87"/>
      <c r="DA80" s="87"/>
      <c r="DB80" s="87"/>
      <c r="DC80" s="87"/>
      <c r="DD80" s="87">
        <v>50</v>
      </c>
      <c r="DE80" s="73">
        <f>((CS$10*SUM(CS80:CY80))+((CZ80*CZ$10+DA80*DA$10+DB80*DB$10+DC80*DC$10+DD80*DD$10)/$E80))/2</f>
        <v>7.1419999999999995</v>
      </c>
      <c r="DF80" s="87">
        <v>1</v>
      </c>
      <c r="DG80" s="87">
        <v>1</v>
      </c>
      <c r="DH80" s="87">
        <v>1</v>
      </c>
      <c r="DI80" s="87">
        <v>1</v>
      </c>
      <c r="DJ80" s="87"/>
      <c r="DK80" s="87"/>
      <c r="DL80" s="87"/>
      <c r="DM80" s="87"/>
      <c r="DN80" s="87"/>
      <c r="DO80" s="87"/>
      <c r="DP80" s="87"/>
      <c r="DQ80" s="87">
        <v>50</v>
      </c>
      <c r="DR80" s="73">
        <f>((DF$10*SUM(DF80:DK80))+((DM80*DM$10+DN80*DN$10+DO80*DO$10+DP80*DP$10+DQ80*DQ$10)/$E80))/2</f>
        <v>8.33</v>
      </c>
      <c r="DS80" s="87"/>
      <c r="DT80" s="87"/>
      <c r="DU80" s="87"/>
      <c r="DV80" s="87"/>
      <c r="DW80" s="87">
        <v>50</v>
      </c>
      <c r="DX80" s="87"/>
      <c r="DY80" s="87"/>
      <c r="DZ80" s="87"/>
      <c r="EA80" s="87"/>
      <c r="EB80" s="73">
        <f>((DS$10*SUM(DS80:DV80))+((DW80*DW$10+DX80*DX$10+DY80*DY$10+DZ80*DZ$10+EA80*EA$10)/$E80))/2</f>
        <v>0</v>
      </c>
      <c r="EC80" s="87">
        <v>1</v>
      </c>
      <c r="ED80" s="87"/>
      <c r="EE80" s="87"/>
      <c r="EF80" s="87"/>
      <c r="EG80" s="87"/>
      <c r="EH80" s="87">
        <v>1</v>
      </c>
      <c r="EI80" s="87"/>
      <c r="EJ80" s="87"/>
      <c r="EK80" s="87"/>
      <c r="EL80" s="87"/>
      <c r="EM80" s="87"/>
      <c r="EN80" s="87">
        <v>50</v>
      </c>
      <c r="EO80" s="87"/>
      <c r="EP80" s="73">
        <f>((EC$10*SUM(EC80:EJ80))+((EK80*EK$10+EL80*EL$10+EM80*EM$10+EN80*EN$10+EO80*EO$10)/$E80))/2</f>
        <v>5</v>
      </c>
      <c r="EQ80" s="30">
        <f>(BS80+CH80+CR80+DE80+DR80+EB80+EP80)/7</f>
        <v>4.1238571428571422</v>
      </c>
      <c r="ER80" s="87"/>
      <c r="ES80" s="87"/>
      <c r="ET80" s="87"/>
      <c r="EU80" s="87">
        <v>50</v>
      </c>
      <c r="EV80" s="73">
        <f>(ER80*ER$10+ES80*ES$10+ET80*ET$10+EU80*EU$10)/$E80</f>
        <v>10</v>
      </c>
      <c r="EW80" s="74">
        <f>(SUM(ES80:EU80)/$E80)</f>
        <v>1</v>
      </c>
      <c r="EX80" s="87"/>
      <c r="EY80" s="87"/>
      <c r="EZ80" s="87"/>
      <c r="FA80" s="87">
        <v>50</v>
      </c>
      <c r="FB80" s="73">
        <f>(EX80*EX$10+EY80*EY$10+EZ80*EZ$10+FA80*FA$10)/$E80</f>
        <v>10</v>
      </c>
      <c r="FC80" s="74">
        <f>(SUM(EY80:FA80)/$E80)</f>
        <v>1</v>
      </c>
      <c r="FD80" s="30">
        <f>(EV80+FB80)/2</f>
        <v>10</v>
      </c>
      <c r="FE80" s="75">
        <f>(SUM(ES80:EU80)+SUM(EY80:FA80))/($E80*2)</f>
        <v>1</v>
      </c>
      <c r="FF80" s="87"/>
      <c r="FG80" s="87"/>
      <c r="FH80" s="87"/>
      <c r="FI80" s="87">
        <v>50</v>
      </c>
      <c r="FJ80" s="73">
        <f>(FF80*FF$10+FG80*FG$10+FH80*FH$10+FI80*FI$10)/$E80</f>
        <v>10</v>
      </c>
      <c r="FK80" s="74">
        <f>(SUM(FG80:FI80)/$E80)</f>
        <v>1</v>
      </c>
      <c r="FL80" s="87"/>
      <c r="FM80" s="87"/>
      <c r="FN80" s="87"/>
      <c r="FO80" s="87">
        <v>50</v>
      </c>
      <c r="FP80" s="73">
        <f>(FL80*FL$10+FM80*FM$10+FN80*FN$10+FO80*FO$10)/$E80</f>
        <v>10</v>
      </c>
      <c r="FQ80" s="74">
        <f>(SUM(FM80:FO80)/$E80)</f>
        <v>1</v>
      </c>
      <c r="FR80" s="87"/>
      <c r="FS80" s="87"/>
      <c r="FT80" s="87"/>
      <c r="FU80" s="87">
        <v>50</v>
      </c>
      <c r="FV80" s="73">
        <f>(FR80*FR$10+FS80*FS$10+FT80*FT$10+FU80*FU$10)/$E80</f>
        <v>10</v>
      </c>
      <c r="FW80" s="74">
        <f>(SUM(FS80:FU80)/$E80)</f>
        <v>1</v>
      </c>
      <c r="FX80" s="30">
        <f>(FJ80+FP80+FV80)/3</f>
        <v>10</v>
      </c>
      <c r="FY80" s="75">
        <f>(SUM(FG80:FI80)+SUM(FM80:FO80)+SUM(FS80:FU80))/($E80*3)</f>
        <v>1</v>
      </c>
    </row>
    <row r="81" spans="1:181" ht="63.75">
      <c r="A81" s="15">
        <v>69</v>
      </c>
      <c r="B81" s="87">
        <v>186</v>
      </c>
      <c r="C81" s="70" t="s">
        <v>201</v>
      </c>
      <c r="D81" s="87">
        <v>80</v>
      </c>
      <c r="E81" s="87">
        <v>10</v>
      </c>
      <c r="F81" s="87">
        <v>1</v>
      </c>
      <c r="G81" s="87">
        <v>1</v>
      </c>
      <c r="H81" s="87">
        <v>1</v>
      </c>
      <c r="I81" s="87">
        <v>1</v>
      </c>
      <c r="J81" s="87">
        <v>1</v>
      </c>
      <c r="K81" s="87">
        <v>1</v>
      </c>
      <c r="L81" s="87">
        <v>1</v>
      </c>
      <c r="M81" s="87"/>
      <c r="N81" s="87"/>
      <c r="O81" s="87"/>
      <c r="P81" s="87">
        <v>8</v>
      </c>
      <c r="Q81" s="87">
        <v>2</v>
      </c>
      <c r="R81" s="71">
        <f>((F$10*SUM(F81:L81))+((M81*M$10+N81*N$10+O81*O$10+P81*P$10+Q81*Q$10)/$E81))/2</f>
        <v>8.9699999999999989</v>
      </c>
      <c r="S81" s="87">
        <v>1</v>
      </c>
      <c r="T81" s="87">
        <v>1</v>
      </c>
      <c r="U81" s="87"/>
      <c r="V81" s="87"/>
      <c r="W81" s="87">
        <v>1</v>
      </c>
      <c r="X81" s="87">
        <v>1</v>
      </c>
      <c r="Y81" s="87">
        <v>1</v>
      </c>
      <c r="Z81" s="87">
        <v>1</v>
      </c>
      <c r="AA81" s="87">
        <v>1</v>
      </c>
      <c r="AB81" s="87">
        <v>1</v>
      </c>
      <c r="AC81" s="87"/>
      <c r="AD81" s="87"/>
      <c r="AE81" s="87"/>
      <c r="AF81" s="87"/>
      <c r="AG81" s="87">
        <v>10</v>
      </c>
      <c r="AH81" s="72">
        <f>((S$10*SUM(S81:AB81))+((AC81*AC$10+AD81*AD$10+AE81*AE$10+AF81*AF$10+AG81*AG$10)/$E81))/2</f>
        <v>9</v>
      </c>
      <c r="AI81" s="87">
        <v>1</v>
      </c>
      <c r="AJ81" s="87">
        <v>1</v>
      </c>
      <c r="AK81" s="87"/>
      <c r="AL81" s="87"/>
      <c r="AM81" s="87"/>
      <c r="AN81" s="87"/>
      <c r="AO81" s="87">
        <v>4</v>
      </c>
      <c r="AP81" s="87">
        <v>6</v>
      </c>
      <c r="AQ81" s="87"/>
      <c r="AR81" s="73">
        <f>((AI$10*SUM(AI81:AL81))+((AM81*AM$10+AN81*AN$10+AO81*AO$10+AP81*AP$10+AQ81*AQ$10)/$E81))/2</f>
        <v>5.75</v>
      </c>
      <c r="AS81" s="87"/>
      <c r="AT81" s="87"/>
      <c r="AU81" s="87"/>
      <c r="AV81" s="87"/>
      <c r="AW81" s="87"/>
      <c r="AX81" s="87"/>
      <c r="AY81" s="87">
        <v>2</v>
      </c>
      <c r="AZ81" s="87">
        <v>7</v>
      </c>
      <c r="BA81" s="87">
        <v>1</v>
      </c>
      <c r="BB81" s="73">
        <f>((AS$10*SUM(AS81:AV81))+((AW81*AW$10+AX81*AX$10+AY81*AY$10+AZ81*AZ$10+BA81*BA$10)/$E81))/2</f>
        <v>3.625</v>
      </c>
      <c r="BC81" s="30">
        <f>(R81+AH81+AR81+BB81)/4</f>
        <v>6.8362499999999997</v>
      </c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>
        <v>6</v>
      </c>
      <c r="BQ81" s="87"/>
      <c r="BR81" s="87">
        <v>4</v>
      </c>
      <c r="BS81" s="73">
        <f>((BD$10*SUM(BD81:BM81))+((BN81*BN$10+BO81*BO$10+BP81*BP$10+BQ81*BQ$10+BR81*BR$10)/$E81))/2</f>
        <v>3.5</v>
      </c>
      <c r="BT81" s="87">
        <v>1</v>
      </c>
      <c r="BU81" s="87"/>
      <c r="BV81" s="87"/>
      <c r="BW81" s="87">
        <v>1</v>
      </c>
      <c r="BX81" s="87"/>
      <c r="BY81" s="87"/>
      <c r="BZ81" s="87">
        <v>1</v>
      </c>
      <c r="CA81" s="87">
        <v>10</v>
      </c>
      <c r="CB81" s="87"/>
      <c r="CC81" s="87"/>
      <c r="CD81" s="87"/>
      <c r="CE81" s="87"/>
      <c r="CF81" s="87">
        <v>10</v>
      </c>
      <c r="CG81" s="87"/>
      <c r="CH81" s="72">
        <f>((BT$10*SUM(BT81:BZ81))+((CB$10*CB81+CC81*CC$10+CD81*CD$10+CE81*CE$10+CF81*CF$10+CG81*CG$10)/(2*$E81)))/2</f>
        <v>2.145</v>
      </c>
      <c r="CI81" s="87">
        <v>1</v>
      </c>
      <c r="CJ81" s="87"/>
      <c r="CK81" s="87"/>
      <c r="CL81" s="87"/>
      <c r="CM81" s="87"/>
      <c r="CN81" s="87"/>
      <c r="CO81" s="87"/>
      <c r="CP81" s="87"/>
      <c r="CQ81" s="87"/>
      <c r="CR81" s="73">
        <f>((CI$10*SUM(CI81:CL81))+((CM81*CM$10+CN81*CN$10+CO81*CO$10+CP81*CP$10+CQ81*CQ$10)/$E81))/2</f>
        <v>1.25</v>
      </c>
      <c r="CS81" s="87">
        <v>1</v>
      </c>
      <c r="CT81" s="87">
        <v>1</v>
      </c>
      <c r="CU81" s="87"/>
      <c r="CV81" s="87">
        <v>1</v>
      </c>
      <c r="CW81" s="87"/>
      <c r="CX81" s="87"/>
      <c r="CY81" s="87"/>
      <c r="CZ81" s="87"/>
      <c r="DA81" s="87"/>
      <c r="DB81" s="87"/>
      <c r="DC81" s="87"/>
      <c r="DD81" s="87">
        <v>10</v>
      </c>
      <c r="DE81" s="73">
        <f>((CS$10*SUM(CS81:CY81))+((CZ81*CZ$10+DA81*DA$10+DB81*DB$10+DC81*DC$10+DD81*DD$10)/$E81))/2</f>
        <v>7.1419999999999995</v>
      </c>
      <c r="DF81" s="87"/>
      <c r="DG81" s="87"/>
      <c r="DH81" s="87"/>
      <c r="DI81" s="87">
        <v>1</v>
      </c>
      <c r="DJ81" s="87"/>
      <c r="DK81" s="87"/>
      <c r="DL81" s="87"/>
      <c r="DM81" s="87"/>
      <c r="DN81" s="87"/>
      <c r="DO81" s="87"/>
      <c r="DP81" s="87"/>
      <c r="DQ81" s="87">
        <v>10</v>
      </c>
      <c r="DR81" s="73">
        <f>((DF$10*SUM(DF81:DK81))+((DM81*DM$10+DN81*DN$10+DO81*DO$10+DP81*DP$10+DQ81*DQ$10)/$E81))/2</f>
        <v>5.8324999999999996</v>
      </c>
      <c r="DS81" s="87"/>
      <c r="DT81" s="87"/>
      <c r="DU81" s="87"/>
      <c r="DV81" s="87"/>
      <c r="DW81" s="87"/>
      <c r="DX81" s="87"/>
      <c r="DY81" s="87">
        <v>3</v>
      </c>
      <c r="DZ81" s="87">
        <v>6</v>
      </c>
      <c r="EA81" s="87">
        <v>1</v>
      </c>
      <c r="EB81" s="73">
        <f>((DS$10*SUM(DS81:DV81))+((DW81*DW$10+DX81*DX$10+DY81*DY$10+DZ81*DZ$10+EA81*EA$10)/$E81))/2</f>
        <v>3.5</v>
      </c>
      <c r="EC81" s="87"/>
      <c r="ED81" s="87"/>
      <c r="EE81" s="87"/>
      <c r="EF81" s="87"/>
      <c r="EG81" s="87"/>
      <c r="EH81" s="87"/>
      <c r="EI81" s="87"/>
      <c r="EJ81" s="87"/>
      <c r="EK81" s="87">
        <v>10</v>
      </c>
      <c r="EL81" s="87"/>
      <c r="EM81" s="87"/>
      <c r="EN81" s="87"/>
      <c r="EO81" s="87"/>
      <c r="EP81" s="73">
        <f>((EC$10*SUM(EC81:EJ81))+((EK81*EK$10+EL81*EL$10+EM81*EM$10+EN81*EN$10+EO81*EO$10)/$E81))/2</f>
        <v>0</v>
      </c>
      <c r="EQ81" s="30">
        <f>(BS81+CH81+CR81+DE81+DR81+EB81+EP81)/7</f>
        <v>3.3384999999999998</v>
      </c>
      <c r="ER81" s="87"/>
      <c r="ES81" s="87"/>
      <c r="ET81" s="87"/>
      <c r="EU81" s="87">
        <v>10</v>
      </c>
      <c r="EV81" s="73">
        <f>(ER81*ER$10+ES81*ES$10+ET81*ET$10+EU81*EU$10)/$E81</f>
        <v>10</v>
      </c>
      <c r="EW81" s="74">
        <f>(SUM(ES81:EU81)/$E81)</f>
        <v>1</v>
      </c>
      <c r="EX81" s="87"/>
      <c r="EY81" s="87"/>
      <c r="EZ81" s="87"/>
      <c r="FA81" s="87">
        <v>10</v>
      </c>
      <c r="FB81" s="73">
        <f>(EX81*EX$10+EY81*EY$10+EZ81*EZ$10+FA81*FA$10)/$E81</f>
        <v>10</v>
      </c>
      <c r="FC81" s="74">
        <f>(SUM(EY81:FA81)/$E81)</f>
        <v>1</v>
      </c>
      <c r="FD81" s="30">
        <f>(EV81+FB81)/2</f>
        <v>10</v>
      </c>
      <c r="FE81" s="75">
        <f>(SUM(ES81:EU81)+SUM(EY81:FA81))/($E81*2)</f>
        <v>1</v>
      </c>
      <c r="FF81" s="87"/>
      <c r="FG81" s="87"/>
      <c r="FH81" s="87"/>
      <c r="FI81" s="87">
        <v>10</v>
      </c>
      <c r="FJ81" s="73">
        <f>(FF81*FF$10+FG81*FG$10+FH81*FH$10+FI81*FI$10)/$E81</f>
        <v>10</v>
      </c>
      <c r="FK81" s="74">
        <f>(SUM(FG81:FI81)/$E81)</f>
        <v>1</v>
      </c>
      <c r="FL81" s="87"/>
      <c r="FM81" s="87"/>
      <c r="FN81" s="87"/>
      <c r="FO81" s="87">
        <v>10</v>
      </c>
      <c r="FP81" s="73">
        <f>(FL81*FL$10+FM81*FM$10+FN81*FN$10+FO81*FO$10)/$E81</f>
        <v>10</v>
      </c>
      <c r="FQ81" s="74">
        <f>(SUM(FM81:FO81)/$E81)</f>
        <v>1</v>
      </c>
      <c r="FR81" s="87"/>
      <c r="FS81" s="87"/>
      <c r="FT81" s="87"/>
      <c r="FU81" s="87">
        <v>10</v>
      </c>
      <c r="FV81" s="73">
        <f>(FR81*FR$10+FS81*FS$10+FT81*FT$10+FU81*FU$10)/$E81</f>
        <v>10</v>
      </c>
      <c r="FW81" s="74">
        <f>(SUM(FS81:FU81)/$E81)</f>
        <v>1</v>
      </c>
      <c r="FX81" s="30">
        <f>(FJ81+FP81+FV81)/3</f>
        <v>10</v>
      </c>
      <c r="FY81" s="75">
        <f>(SUM(FG81:FI81)+SUM(FM81:FO81)+SUM(FS81:FU81))/($E81*3)</f>
        <v>1</v>
      </c>
    </row>
    <row r="82" spans="1:181" ht="38.25">
      <c r="A82" s="15">
        <v>70</v>
      </c>
      <c r="B82" s="87">
        <v>187</v>
      </c>
      <c r="C82" s="70" t="s">
        <v>202</v>
      </c>
      <c r="D82" s="87">
        <v>376</v>
      </c>
      <c r="E82" s="87">
        <v>222</v>
      </c>
      <c r="F82" s="86">
        <v>1</v>
      </c>
      <c r="G82" s="87">
        <v>1</v>
      </c>
      <c r="H82" s="87">
        <v>1</v>
      </c>
      <c r="I82" s="87">
        <v>1</v>
      </c>
      <c r="J82" s="87">
        <v>1</v>
      </c>
      <c r="K82" s="87">
        <v>1</v>
      </c>
      <c r="L82" s="88">
        <v>1</v>
      </c>
      <c r="M82" s="86"/>
      <c r="N82" s="87"/>
      <c r="O82" s="87">
        <v>10</v>
      </c>
      <c r="P82" s="87">
        <v>184</v>
      </c>
      <c r="Q82" s="88">
        <v>28</v>
      </c>
      <c r="R82" s="71">
        <f>((F$10*SUM(F82:L82))+((M82*M$10+N82*N$10+O82*O$10+P82*P$10+Q82*Q$10)/$E82))/2</f>
        <v>8.8213513513513515</v>
      </c>
      <c r="S82" s="86">
        <v>1</v>
      </c>
      <c r="T82" s="87">
        <v>1</v>
      </c>
      <c r="U82" s="87">
        <v>1</v>
      </c>
      <c r="V82" s="87"/>
      <c r="W82" s="87">
        <v>1</v>
      </c>
      <c r="X82" s="87">
        <v>1</v>
      </c>
      <c r="Y82" s="87">
        <v>1</v>
      </c>
      <c r="Z82" s="87">
        <v>1</v>
      </c>
      <c r="AA82" s="87">
        <v>1</v>
      </c>
      <c r="AB82" s="88"/>
      <c r="AC82" s="86"/>
      <c r="AD82" s="87"/>
      <c r="AE82" s="87">
        <v>6</v>
      </c>
      <c r="AF82" s="87">
        <v>13</v>
      </c>
      <c r="AG82" s="89">
        <v>203</v>
      </c>
      <c r="AH82" s="72">
        <f>((S$10*SUM(S82:AB82))+((AC82*AC$10+AD82*AD$10+AE82*AE$10+AF82*AF$10+AG82*AG$10)/$E82))/2</f>
        <v>8.8592342342342345</v>
      </c>
      <c r="AI82" s="86">
        <v>1</v>
      </c>
      <c r="AJ82" s="87">
        <v>1</v>
      </c>
      <c r="AK82" s="87">
        <v>1</v>
      </c>
      <c r="AL82" s="88">
        <v>1</v>
      </c>
      <c r="AM82" s="86"/>
      <c r="AN82" s="87">
        <v>18</v>
      </c>
      <c r="AO82" s="87">
        <v>9</v>
      </c>
      <c r="AP82" s="87">
        <v>195</v>
      </c>
      <c r="AQ82" s="88"/>
      <c r="AR82" s="73">
        <f>((AI$10*SUM(AI82:AL82))+((AM82*AM$10+AN82*AN$10+AO82*AO$10+AP82*AP$10+AQ82*AQ$10)/$E82))/2</f>
        <v>8.496621621621621</v>
      </c>
      <c r="AS82" s="87"/>
      <c r="AT82" s="87">
        <v>1</v>
      </c>
      <c r="AU82" s="87"/>
      <c r="AV82" s="87"/>
      <c r="AW82" s="86"/>
      <c r="AX82" s="87"/>
      <c r="AY82" s="87"/>
      <c r="AZ82" s="87">
        <v>108</v>
      </c>
      <c r="BA82" s="88">
        <v>114</v>
      </c>
      <c r="BB82" s="73">
        <f>((AS$10*SUM(AS82:AV82))+((AW82*AW$10+AX82*AX$10+AY82*AY$10+AZ82*AZ$10+BA82*BA$10)/$E82))/2</f>
        <v>5.6418918918918921</v>
      </c>
      <c r="BC82" s="30">
        <f>(R82+AH82+AR82+BB82)/4</f>
        <v>7.9547747747747746</v>
      </c>
      <c r="BD82" s="86"/>
      <c r="BE82" s="87">
        <v>1</v>
      </c>
      <c r="BF82" s="87">
        <v>1</v>
      </c>
      <c r="BG82" s="87"/>
      <c r="BH82" s="87">
        <v>1</v>
      </c>
      <c r="BI82" s="87"/>
      <c r="BJ82" s="87"/>
      <c r="BK82" s="87"/>
      <c r="BL82" s="87"/>
      <c r="BM82" s="88"/>
      <c r="BN82" s="76"/>
      <c r="BO82" s="87"/>
      <c r="BP82" s="87">
        <v>197</v>
      </c>
      <c r="BQ82" s="87">
        <v>25</v>
      </c>
      <c r="BR82" s="89"/>
      <c r="BS82" s="73">
        <f>((BD$10*SUM(BD82:BM82))+((BN82*BN$10+BO82*BO$10+BP82*BP$10+BQ82*BQ$10+BR82*BR$10)/$E82))/2</f>
        <v>4.1407657657657655</v>
      </c>
      <c r="BT82" s="87">
        <v>1</v>
      </c>
      <c r="BU82" s="87"/>
      <c r="BV82" s="87"/>
      <c r="BW82" s="87">
        <v>1</v>
      </c>
      <c r="BX82" s="87"/>
      <c r="BY82" s="87"/>
      <c r="BZ82" s="87">
        <v>1</v>
      </c>
      <c r="CA82" s="76">
        <v>48</v>
      </c>
      <c r="CB82" s="87">
        <v>174</v>
      </c>
      <c r="CC82" s="87"/>
      <c r="CD82" s="87"/>
      <c r="CE82" s="89"/>
      <c r="CF82" s="89">
        <v>174</v>
      </c>
      <c r="CG82" s="89"/>
      <c r="CH82" s="72">
        <f>((BT$10*SUM(BT82:BZ82))+((CB$10*CB82+CC82*CC$10+CD82*CD$10+CE82*CE$10+CF82*CF$10+CG82*CG$10)/(2*$E82)))/2</f>
        <v>2.6348648648648649</v>
      </c>
      <c r="CI82" s="87">
        <v>1</v>
      </c>
      <c r="CJ82" s="87"/>
      <c r="CK82" s="87"/>
      <c r="CL82" s="87"/>
      <c r="CM82" s="87"/>
      <c r="CN82" s="87"/>
      <c r="CO82" s="87"/>
      <c r="CP82" s="87"/>
      <c r="CQ82" s="87"/>
      <c r="CR82" s="73">
        <f>((CI$10*SUM(CI82:CL82))+((CM82*CM$10+CN82*CN$10+CO82*CO$10+CP82*CP$10+CQ82*CQ$10)/$E82))/2</f>
        <v>1.25</v>
      </c>
      <c r="CS82" s="87">
        <v>1</v>
      </c>
      <c r="CT82" s="87">
        <v>1</v>
      </c>
      <c r="CU82" s="87">
        <v>1</v>
      </c>
      <c r="CV82" s="87">
        <v>1</v>
      </c>
      <c r="CW82" s="87"/>
      <c r="CX82" s="87">
        <v>1</v>
      </c>
      <c r="CY82" s="87"/>
      <c r="CZ82" s="87"/>
      <c r="DA82" s="87"/>
      <c r="DB82" s="87"/>
      <c r="DC82" s="87"/>
      <c r="DD82" s="87"/>
      <c r="DE82" s="73">
        <f>((CS$10*SUM(CS82:CY82))+((CZ82*CZ$10+DA82*DA$10+DB82*DB$10+DC82*DC$10+DD82*DD$10)/$E82))/2</f>
        <v>3.57</v>
      </c>
      <c r="DF82" s="87">
        <v>1</v>
      </c>
      <c r="DG82" s="87">
        <v>1</v>
      </c>
      <c r="DH82" s="87">
        <v>1</v>
      </c>
      <c r="DI82" s="87">
        <v>1</v>
      </c>
      <c r="DJ82" s="87"/>
      <c r="DK82" s="87"/>
      <c r="DL82" s="76"/>
      <c r="DM82" s="87"/>
      <c r="DN82" s="87"/>
      <c r="DO82" s="87">
        <v>2</v>
      </c>
      <c r="DP82" s="87">
        <v>169</v>
      </c>
      <c r="DQ82" s="87">
        <v>51</v>
      </c>
      <c r="DR82" s="73">
        <f>((DF$10*SUM(DF82:DK82))+((DM82*DM$10+DN82*DN$10+DO82*DO$10+DP82*DP$10+DQ82*DQ$10)/$E82))/2</f>
        <v>7.3559009009009007</v>
      </c>
      <c r="DS82" s="87"/>
      <c r="DT82" s="87"/>
      <c r="DU82" s="87"/>
      <c r="DV82" s="87"/>
      <c r="DW82" s="76">
        <v>180</v>
      </c>
      <c r="DX82" s="87"/>
      <c r="DY82" s="87">
        <v>4</v>
      </c>
      <c r="DZ82" s="87">
        <v>38</v>
      </c>
      <c r="EA82" s="87"/>
      <c r="EB82" s="73">
        <f>((DS$10*SUM(DS82:DV82))+((DW82*DW$10+DX82*DX$10+DY82*DY$10+DZ82*DZ$10+EA82*EA$10)/$E82))/2</f>
        <v>0.68693693693693691</v>
      </c>
      <c r="EC82" s="87">
        <v>1</v>
      </c>
      <c r="ED82" s="87"/>
      <c r="EE82" s="87"/>
      <c r="EF82" s="87"/>
      <c r="EG82" s="87"/>
      <c r="EH82" s="87">
        <v>1</v>
      </c>
      <c r="EI82" s="87"/>
      <c r="EJ82" s="87"/>
      <c r="EK82" s="87">
        <v>222</v>
      </c>
      <c r="EL82" s="87"/>
      <c r="EM82" s="87"/>
      <c r="EN82" s="87"/>
      <c r="EO82" s="87"/>
      <c r="EP82" s="73">
        <f>((EC$10*SUM(EC82:EJ82))+((EK82*EK$10+EL82*EL$10+EM82*EM$10+EN82*EN$10+EO82*EO$10)/$E82))/2</f>
        <v>1.25</v>
      </c>
      <c r="EQ82" s="30">
        <f>(BS82+CH82+CR82+DE82+DR82+EB82+EP82)/7</f>
        <v>2.9840669240669238</v>
      </c>
      <c r="ER82" s="86"/>
      <c r="ES82" s="87">
        <v>35</v>
      </c>
      <c r="ET82" s="87">
        <v>103</v>
      </c>
      <c r="EU82" s="88">
        <v>84</v>
      </c>
      <c r="EV82" s="73">
        <f>(ER82*ER$10+ES82*ES$10+ET82*ET$10+EU82*EU$10)/$E82</f>
        <v>8.0518018018018012</v>
      </c>
      <c r="EW82" s="74">
        <f>(SUM(ES82:EU82)/$E82)</f>
        <v>1</v>
      </c>
      <c r="EX82" s="76"/>
      <c r="EY82" s="87">
        <v>15</v>
      </c>
      <c r="EZ82" s="87">
        <v>75</v>
      </c>
      <c r="FA82" s="87">
        <v>132</v>
      </c>
      <c r="FB82" s="73">
        <f>(EX82*EX$10+EY82*EY$10+EZ82*EZ$10+FA82*FA$10)/$E82</f>
        <v>8.8175675675675684</v>
      </c>
      <c r="FC82" s="74">
        <f>(SUM(EY82:FA82)/$E82)</f>
        <v>1</v>
      </c>
      <c r="FD82" s="30">
        <f>(EV82+FB82)/2</f>
        <v>8.4346846846846848</v>
      </c>
      <c r="FE82" s="75">
        <f>(SUM(ES82:EU82)+SUM(EY82:FA82))/($E82*2)</f>
        <v>1</v>
      </c>
      <c r="FF82" s="86"/>
      <c r="FG82" s="87">
        <v>115</v>
      </c>
      <c r="FH82" s="87">
        <v>104</v>
      </c>
      <c r="FI82" s="88">
        <v>3</v>
      </c>
      <c r="FJ82" s="73">
        <f>(FF82*FF$10+FG82*FG$10+FH82*FH$10+FI82*FI$10)/$E82</f>
        <v>6.2387387387387383</v>
      </c>
      <c r="FK82" s="74">
        <f>(SUM(FG82:FI82)/$E82)</f>
        <v>1</v>
      </c>
      <c r="FL82" s="76"/>
      <c r="FM82" s="87">
        <v>72</v>
      </c>
      <c r="FN82" s="87">
        <v>127</v>
      </c>
      <c r="FO82" s="87">
        <v>23</v>
      </c>
      <c r="FP82" s="73">
        <f>(FL82*FL$10+FM82*FM$10+FN82*FN$10+FO82*FO$10)/$E82</f>
        <v>6.948198198198198</v>
      </c>
      <c r="FQ82" s="74">
        <f>(SUM(FM82:FO82)/$E82)</f>
        <v>1</v>
      </c>
      <c r="FR82" s="76"/>
      <c r="FS82" s="87">
        <v>20</v>
      </c>
      <c r="FT82" s="87">
        <v>185</v>
      </c>
      <c r="FU82" s="87">
        <v>17</v>
      </c>
      <c r="FV82" s="73">
        <f>(FR82*FR$10+FS82*FS$10+FT82*FT$10+FU82*FU$10)/$E82</f>
        <v>7.4662162162162158</v>
      </c>
      <c r="FW82" s="74">
        <f>(SUM(FS82:FU82)/$E82)</f>
        <v>1</v>
      </c>
      <c r="FX82" s="30">
        <f>(FJ82+FP82+FV82)/3</f>
        <v>6.8843843843843837</v>
      </c>
      <c r="FY82" s="75">
        <f>(SUM(FG82:FI82)+SUM(FM82:FO82)+SUM(FS82:FU82))/($E82*3)</f>
        <v>1</v>
      </c>
    </row>
    <row r="83" spans="1:181" ht="63.75">
      <c r="A83" s="15">
        <v>71</v>
      </c>
      <c r="B83" s="87">
        <v>189</v>
      </c>
      <c r="C83" s="70" t="s">
        <v>203</v>
      </c>
      <c r="D83" s="87">
        <v>2662</v>
      </c>
      <c r="E83" s="87">
        <v>260</v>
      </c>
      <c r="F83" s="87">
        <v>1</v>
      </c>
      <c r="G83" s="87">
        <v>1</v>
      </c>
      <c r="H83" s="87">
        <v>1</v>
      </c>
      <c r="I83" s="87">
        <v>1</v>
      </c>
      <c r="J83" s="87">
        <v>1</v>
      </c>
      <c r="K83" s="87">
        <v>1</v>
      </c>
      <c r="L83" s="87">
        <v>1</v>
      </c>
      <c r="M83" s="87"/>
      <c r="N83" s="87"/>
      <c r="O83" s="87">
        <v>15</v>
      </c>
      <c r="P83" s="87">
        <v>63</v>
      </c>
      <c r="Q83" s="88">
        <v>182</v>
      </c>
      <c r="R83" s="71">
        <f>((F$10*SUM(F83:L83))+((M83*M$10+N83*N$10+O83*O$10+P83*P$10+Q83*Q$10)/$E83))/2</f>
        <v>9.5228846153846156</v>
      </c>
      <c r="S83" s="87">
        <v>1</v>
      </c>
      <c r="T83" s="87">
        <v>1</v>
      </c>
      <c r="U83" s="87">
        <v>1</v>
      </c>
      <c r="V83" s="87">
        <v>1</v>
      </c>
      <c r="W83" s="87">
        <v>1</v>
      </c>
      <c r="X83" s="87">
        <v>1</v>
      </c>
      <c r="Y83" s="87">
        <v>1</v>
      </c>
      <c r="Z83" s="87">
        <v>1</v>
      </c>
      <c r="AA83" s="87">
        <v>1</v>
      </c>
      <c r="AB83" s="87">
        <v>1</v>
      </c>
      <c r="AC83" s="87"/>
      <c r="AD83" s="87"/>
      <c r="AE83" s="87"/>
      <c r="AF83" s="87">
        <v>168</v>
      </c>
      <c r="AG83" s="87">
        <v>92</v>
      </c>
      <c r="AH83" s="72">
        <f>((S$10*SUM(S83:AB83))+((AC83*AC$10+AD83*AD$10+AE83*AE$10+AF83*AF$10+AG83*AG$10)/$E83))/2</f>
        <v>9.1923076923076934</v>
      </c>
      <c r="AI83" s="87">
        <v>1</v>
      </c>
      <c r="AJ83" s="87">
        <v>1</v>
      </c>
      <c r="AK83" s="87">
        <v>1</v>
      </c>
      <c r="AL83" s="87">
        <v>1</v>
      </c>
      <c r="AM83" s="87"/>
      <c r="AN83" s="87"/>
      <c r="AO83" s="87">
        <v>72</v>
      </c>
      <c r="AP83" s="87">
        <v>136</v>
      </c>
      <c r="AQ83" s="87">
        <v>52</v>
      </c>
      <c r="AR83" s="73">
        <f>((AI$10*SUM(AI83:AL83))+((AM83*AM$10+AN83*AN$10+AO83*AO$10+AP83*AP$10+AQ83*AQ$10)/$E83))/2</f>
        <v>8.6538461538461533</v>
      </c>
      <c r="AS83" s="87">
        <v>1</v>
      </c>
      <c r="AT83" s="87">
        <v>1</v>
      </c>
      <c r="AU83" s="87"/>
      <c r="AV83" s="87"/>
      <c r="AW83" s="87"/>
      <c r="AX83" s="87">
        <v>124</v>
      </c>
      <c r="AY83" s="87">
        <v>92</v>
      </c>
      <c r="AZ83" s="87">
        <v>44</v>
      </c>
      <c r="BA83" s="87"/>
      <c r="BB83" s="73">
        <f>((AS$10*SUM(AS83:AV83))+((AW83*AW$10+AX83*AX$10+AY83*AY$10+AZ83*AZ$10+BA83*BA$10)/$E83))/2</f>
        <v>4.615384615384615</v>
      </c>
      <c r="BC83" s="30">
        <f>(R83+AH83+AR83+BB83)/4</f>
        <v>7.9961057692307698</v>
      </c>
      <c r="BD83" s="87">
        <v>1</v>
      </c>
      <c r="BE83" s="87">
        <v>1</v>
      </c>
      <c r="BF83" s="87">
        <v>1</v>
      </c>
      <c r="BG83" s="87"/>
      <c r="BH83" s="87"/>
      <c r="BI83" s="87"/>
      <c r="BJ83" s="87"/>
      <c r="BK83" s="87"/>
      <c r="BL83" s="87"/>
      <c r="BM83" s="87"/>
      <c r="BN83" s="87"/>
      <c r="BO83" s="87"/>
      <c r="BP83" s="87">
        <v>22</v>
      </c>
      <c r="BQ83" s="87">
        <v>49</v>
      </c>
      <c r="BR83" s="87">
        <v>189</v>
      </c>
      <c r="BS83" s="73">
        <f>((BD$10*SUM(BD83:BM83))+((BN83*BN$10+BO83*BO$10+BP83*BP$10+BQ83*BQ$10+BR83*BR$10)/$E83))/2</f>
        <v>6.052884615384615</v>
      </c>
      <c r="BT83" s="87">
        <v>1</v>
      </c>
      <c r="BU83" s="87"/>
      <c r="BV83" s="87"/>
      <c r="BW83" s="87">
        <v>1</v>
      </c>
      <c r="BX83" s="87"/>
      <c r="BY83" s="87"/>
      <c r="BZ83" s="87">
        <v>1</v>
      </c>
      <c r="CA83" s="87"/>
      <c r="CB83" s="87">
        <v>260</v>
      </c>
      <c r="CC83" s="87"/>
      <c r="CD83" s="87"/>
      <c r="CE83" s="87"/>
      <c r="CF83" s="87">
        <v>260</v>
      </c>
      <c r="CG83" s="87"/>
      <c r="CH83" s="72">
        <f>((BT$10*SUM(BT83:BZ83))+((CB$10*CB83+CC83*CC$10+CD83*CD$10+CE83*CE$10+CF83*CF$10+CG83*CG$10)/(2*$E83)))/2</f>
        <v>2.77</v>
      </c>
      <c r="CI83" s="87">
        <v>1</v>
      </c>
      <c r="CJ83" s="87">
        <v>1</v>
      </c>
      <c r="CK83" s="87">
        <v>1</v>
      </c>
      <c r="CL83" s="87"/>
      <c r="CM83" s="87"/>
      <c r="CN83" s="87"/>
      <c r="CO83" s="87">
        <v>61</v>
      </c>
      <c r="CP83" s="87"/>
      <c r="CQ83" s="87">
        <v>199</v>
      </c>
      <c r="CR83" s="73">
        <f>((CI$10*SUM(CI83:CL83))+((CM83*CM$10+CN83*CN$10+CO83*CO$10+CP83*CP$10+CQ83*CQ$10)/$E83))/2</f>
        <v>8.1634615384615383</v>
      </c>
      <c r="CS83" s="87">
        <v>1</v>
      </c>
      <c r="CT83" s="87">
        <v>1</v>
      </c>
      <c r="CU83" s="87">
        <v>1</v>
      </c>
      <c r="CV83" s="87">
        <v>1</v>
      </c>
      <c r="CW83" s="87"/>
      <c r="CX83" s="87">
        <v>1</v>
      </c>
      <c r="CY83" s="87">
        <v>1</v>
      </c>
      <c r="CZ83" s="87"/>
      <c r="DA83" s="87"/>
      <c r="DB83" s="87"/>
      <c r="DC83" s="87">
        <v>3</v>
      </c>
      <c r="DD83" s="87">
        <v>257</v>
      </c>
      <c r="DE83" s="73">
        <f>((CS$10*SUM(CS83:CY83))+((CZ83*CZ$10+DA83*DA$10+DB83*DB$10+DC83*DC$10+DD83*DD$10)/$E83))/2</f>
        <v>9.2695769230769223</v>
      </c>
      <c r="DF83" s="87">
        <v>1</v>
      </c>
      <c r="DG83" s="87">
        <v>1</v>
      </c>
      <c r="DH83" s="87">
        <v>1</v>
      </c>
      <c r="DI83" s="87">
        <v>1</v>
      </c>
      <c r="DJ83" s="87">
        <v>1</v>
      </c>
      <c r="DK83" s="87">
        <v>1</v>
      </c>
      <c r="DL83" s="87"/>
      <c r="DM83" s="87"/>
      <c r="DN83" s="87"/>
      <c r="DO83" s="87">
        <v>5</v>
      </c>
      <c r="DP83" s="87">
        <v>13</v>
      </c>
      <c r="DQ83" s="87">
        <v>58</v>
      </c>
      <c r="DR83" s="73">
        <f>((DF$10*SUM(DF83:DK83))+((DM83*DM$10+DN83*DN$10+DO83*DO$10+DP83*DP$10+DQ83*DQ$10)/$E83))/2</f>
        <v>6.3459615384615384</v>
      </c>
      <c r="DS83" s="87">
        <v>1</v>
      </c>
      <c r="DT83" s="87"/>
      <c r="DU83" s="87"/>
      <c r="DV83" s="87">
        <v>1</v>
      </c>
      <c r="DW83" s="87"/>
      <c r="DX83" s="87"/>
      <c r="DY83" s="87">
        <v>76</v>
      </c>
      <c r="DZ83" s="87"/>
      <c r="EA83" s="87"/>
      <c r="EB83" s="73">
        <f>((DS$10*SUM(DS83:DV83))+((DW83*DW$10+DX83*DX$10+DY83*DY$10+DZ83*DZ$10+EA83*EA$10)/$E83))/2</f>
        <v>3.2307692307692308</v>
      </c>
      <c r="EC83" s="87">
        <v>1</v>
      </c>
      <c r="ED83" s="87">
        <v>1</v>
      </c>
      <c r="EE83" s="87"/>
      <c r="EF83" s="87"/>
      <c r="EG83" s="87"/>
      <c r="EH83" s="87">
        <v>1</v>
      </c>
      <c r="EI83" s="87">
        <v>1</v>
      </c>
      <c r="EJ83" s="87">
        <v>1</v>
      </c>
      <c r="EK83" s="87"/>
      <c r="EL83" s="87"/>
      <c r="EM83" s="87"/>
      <c r="EN83" s="87">
        <v>29</v>
      </c>
      <c r="EO83" s="87">
        <v>47</v>
      </c>
      <c r="EP83" s="73">
        <f>((EC$10*SUM(EC83:EJ83))+((EK83*EK$10+EL83*EL$10+EM83*EM$10+EN83*EN$10+EO83*EO$10)/$E83))/2</f>
        <v>4.447115384615385</v>
      </c>
      <c r="EQ83" s="30">
        <f>(BS83+CH83+CR83+DE83+DR83+EB83+EP83)/7</f>
        <v>5.7542527472527478</v>
      </c>
      <c r="ER83" s="87"/>
      <c r="ES83" s="87"/>
      <c r="ET83" s="87"/>
      <c r="EU83" s="87">
        <v>76</v>
      </c>
      <c r="EV83" s="73">
        <f>(ER83*ER$10+ES83*ES$10+ET83*ET$10+EU83*EU$10)/$E83</f>
        <v>2.9230769230769229</v>
      </c>
      <c r="EW83" s="74">
        <f>(SUM(ES83:EU83)/$E83)</f>
        <v>0.29230769230769232</v>
      </c>
      <c r="EX83" s="87"/>
      <c r="EY83" s="87">
        <v>2</v>
      </c>
      <c r="EZ83" s="87">
        <v>4</v>
      </c>
      <c r="FA83" s="87">
        <v>70</v>
      </c>
      <c r="FB83" s="73">
        <f>(EX83*EX$10+EY83*EY$10+EZ83*EZ$10+FA83*FA$10)/$E83</f>
        <v>2.8461538461538463</v>
      </c>
      <c r="FC83" s="74">
        <f>(SUM(EY83:FA83)/$E83)</f>
        <v>0.29230769230769232</v>
      </c>
      <c r="FD83" s="30">
        <f>(EV83+FB83)/2</f>
        <v>2.8846153846153846</v>
      </c>
      <c r="FE83" s="75">
        <f>(SUM(ES83:EU83)+SUM(EY83:FA83))/($E83*2)</f>
        <v>0.29230769230769232</v>
      </c>
      <c r="FF83" s="87"/>
      <c r="FG83" s="87">
        <v>37</v>
      </c>
      <c r="FH83" s="87">
        <v>39</v>
      </c>
      <c r="FI83" s="87"/>
      <c r="FJ83" s="73">
        <f>(FF83*FF$10+FG83*FG$10+FH83*FH$10+FI83*FI$10)/$E83</f>
        <v>1.8365384615384615</v>
      </c>
      <c r="FK83" s="74">
        <f>(SUM(FG83:FI83)/$E83)</f>
        <v>0.29230769230769232</v>
      </c>
      <c r="FL83" s="87"/>
      <c r="FM83" s="87"/>
      <c r="FN83" s="87">
        <v>8</v>
      </c>
      <c r="FO83" s="87">
        <v>68</v>
      </c>
      <c r="FP83" s="73">
        <f>(FL83*FL$10+FM83*FM$10+FN83*FN$10+FO83*FO$10)/$E83</f>
        <v>2.8461538461538463</v>
      </c>
      <c r="FQ83" s="74">
        <f>(SUM(FM83:FO83)/$E83)</f>
        <v>0.29230769230769232</v>
      </c>
      <c r="FR83" s="87"/>
      <c r="FS83" s="87"/>
      <c r="FT83" s="87">
        <v>14</v>
      </c>
      <c r="FU83" s="87">
        <v>62</v>
      </c>
      <c r="FV83" s="73">
        <f>(FR83*FR$10+FS83*FS$10+FT83*FT$10+FU83*FU$10)/$E83</f>
        <v>2.7884615384615383</v>
      </c>
      <c r="FW83" s="74">
        <f>(SUM(FS83:FU83)/$E83)</f>
        <v>0.29230769230769232</v>
      </c>
      <c r="FX83" s="30">
        <f>(FJ83+FP83+FV83)/3</f>
        <v>2.4903846153846154</v>
      </c>
      <c r="FY83" s="75">
        <f>(SUM(FG83:FI83)+SUM(FM83:FO83)+SUM(FS83:FU83))/($E83*3)</f>
        <v>0.29230769230769232</v>
      </c>
    </row>
    <row r="84" spans="1:181" ht="76.5">
      <c r="A84" s="15">
        <v>72</v>
      </c>
      <c r="B84" s="87">
        <v>190</v>
      </c>
      <c r="C84" s="70" t="s">
        <v>204</v>
      </c>
      <c r="D84" s="87">
        <v>760</v>
      </c>
      <c r="E84" s="83">
        <v>76</v>
      </c>
      <c r="F84" s="83">
        <v>1</v>
      </c>
      <c r="G84" s="83">
        <v>1</v>
      </c>
      <c r="H84" s="83">
        <v>1</v>
      </c>
      <c r="I84" s="83">
        <v>1</v>
      </c>
      <c r="J84" s="83">
        <v>1</v>
      </c>
      <c r="K84" s="83">
        <v>1</v>
      </c>
      <c r="L84" s="83">
        <v>1</v>
      </c>
      <c r="M84" s="83"/>
      <c r="N84" s="83"/>
      <c r="O84" s="83">
        <v>5</v>
      </c>
      <c r="P84" s="83">
        <v>13</v>
      </c>
      <c r="Q84" s="83">
        <v>58</v>
      </c>
      <c r="R84" s="71">
        <f>((F$10*SUM(F84:L84))+((M84*M$10+N84*N$10+O84*O$10+P84*P$10+Q84*Q$10)/$E84))/2</f>
        <v>9.59171052631579</v>
      </c>
      <c r="S84" s="87">
        <v>1</v>
      </c>
      <c r="T84" s="87">
        <v>1</v>
      </c>
      <c r="U84" s="87">
        <v>1</v>
      </c>
      <c r="V84" s="87">
        <v>1</v>
      </c>
      <c r="W84" s="87">
        <v>1</v>
      </c>
      <c r="X84" s="87"/>
      <c r="Y84" s="87">
        <v>1</v>
      </c>
      <c r="Z84" s="87">
        <v>1</v>
      </c>
      <c r="AA84" s="87">
        <v>1</v>
      </c>
      <c r="AB84" s="87">
        <v>1</v>
      </c>
      <c r="AC84" s="87"/>
      <c r="AD84" s="87"/>
      <c r="AE84" s="87"/>
      <c r="AF84" s="87">
        <v>33</v>
      </c>
      <c r="AG84" s="87">
        <v>43</v>
      </c>
      <c r="AH84" s="72">
        <f>((S$10*SUM(S84:AB84))+((AC84*AC$10+AD84*AD$10+AE84*AE$10+AF84*AF$10+AG84*AG$10)/$E84))/2</f>
        <v>8.9572368421052637</v>
      </c>
      <c r="AI84" s="87">
        <v>1</v>
      </c>
      <c r="AJ84" s="87">
        <v>1</v>
      </c>
      <c r="AK84" s="87"/>
      <c r="AL84" s="87"/>
      <c r="AM84" s="87"/>
      <c r="AN84" s="87">
        <v>12</v>
      </c>
      <c r="AO84" s="87">
        <v>64</v>
      </c>
      <c r="AP84" s="87"/>
      <c r="AQ84" s="87"/>
      <c r="AR84" s="73">
        <f>((AI$10*SUM(AI84:AL84))+((AM84*AM$10+AN84*AN$10+AO84*AO$10+AP84*AP$10+AQ84*AQ$10)/$E84))/2</f>
        <v>4.8026315789473681</v>
      </c>
      <c r="AS84" s="87">
        <v>1</v>
      </c>
      <c r="AT84" s="87"/>
      <c r="AU84" s="87"/>
      <c r="AV84" s="87"/>
      <c r="AW84" s="87"/>
      <c r="AX84" s="87"/>
      <c r="AY84" s="87">
        <v>3</v>
      </c>
      <c r="AZ84" s="87">
        <v>73</v>
      </c>
      <c r="BA84" s="87"/>
      <c r="BB84" s="73">
        <f>((AS$10*SUM(AS84:AV84))+((AW84*AW$10+AX84*AX$10+AY84*AY$10+AZ84*AZ$10+BA84*BA$10)/$E84))/2</f>
        <v>4.9506578947368425</v>
      </c>
      <c r="BC84" s="30">
        <f>(R84+AH84+AR84+BB84)/4</f>
        <v>7.0755592105263165</v>
      </c>
      <c r="BD84" s="87"/>
      <c r="BE84" s="87"/>
      <c r="BF84" s="87">
        <v>1</v>
      </c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>
        <v>73</v>
      </c>
      <c r="BS84" s="73">
        <f>((BD$10*SUM(BD84:BM84))+((BN84*BN$10+BO84*BO$10+BP84*BP$10+BQ84*BQ$10+BR84*BR$10)/$E84))/2</f>
        <v>5.3026315789473681</v>
      </c>
      <c r="BT84" s="87">
        <v>1</v>
      </c>
      <c r="BU84" s="87"/>
      <c r="BV84" s="87"/>
      <c r="BW84" s="87">
        <v>1</v>
      </c>
      <c r="BX84" s="87"/>
      <c r="BY84" s="87"/>
      <c r="BZ84" s="87">
        <v>1</v>
      </c>
      <c r="CA84" s="87">
        <v>9</v>
      </c>
      <c r="CB84" s="87">
        <v>67</v>
      </c>
      <c r="CC84" s="87"/>
      <c r="CD84" s="87"/>
      <c r="CE84" s="87"/>
      <c r="CF84" s="87">
        <v>76</v>
      </c>
      <c r="CG84" s="87"/>
      <c r="CH84" s="72">
        <f>((BT$10*SUM(BT84:BZ84))+((CB$10*CB84+CC84*CC$10+CD84*CD$10+CE84*CE$10+CF84*CF$10+CG84*CG$10)/(2*$E84)))/2</f>
        <v>2.6959868421052633</v>
      </c>
      <c r="CI84" s="87">
        <v>1</v>
      </c>
      <c r="CJ84" s="87"/>
      <c r="CK84" s="87">
        <v>1</v>
      </c>
      <c r="CL84" s="87">
        <v>1</v>
      </c>
      <c r="CM84" s="87">
        <v>76</v>
      </c>
      <c r="CN84" s="87"/>
      <c r="CO84" s="87"/>
      <c r="CP84" s="87"/>
      <c r="CQ84" s="87"/>
      <c r="CR84" s="73">
        <f>((CI$10*SUM(CI84:CL84))+((CM84*CM$10+CN84*CN$10+CO84*CO$10+CP84*CP$10+CQ84*CQ$10)/$E84))/2</f>
        <v>3.75</v>
      </c>
      <c r="CS84" s="87">
        <v>1</v>
      </c>
      <c r="CT84" s="87">
        <v>1</v>
      </c>
      <c r="CU84" s="87">
        <v>1</v>
      </c>
      <c r="CV84" s="87">
        <v>1</v>
      </c>
      <c r="CW84" s="87"/>
      <c r="CX84" s="87">
        <v>1</v>
      </c>
      <c r="CY84" s="87"/>
      <c r="CZ84" s="87"/>
      <c r="DA84" s="87"/>
      <c r="DB84" s="87"/>
      <c r="DC84" s="87"/>
      <c r="DD84" s="87">
        <v>76</v>
      </c>
      <c r="DE84" s="73">
        <f>((CS$10*SUM(CS84:CY84))+((CZ84*CZ$10+DA84*DA$10+DB84*DB$10+DC84*DC$10+DD84*DD$10)/$E84))/2</f>
        <v>8.57</v>
      </c>
      <c r="DF84" s="87">
        <v>1</v>
      </c>
      <c r="DG84" s="87">
        <v>1</v>
      </c>
      <c r="DH84" s="87">
        <v>1</v>
      </c>
      <c r="DI84" s="87">
        <v>1</v>
      </c>
      <c r="DJ84" s="87">
        <v>1</v>
      </c>
      <c r="DK84" s="87">
        <v>1</v>
      </c>
      <c r="DL84" s="87"/>
      <c r="DM84" s="87"/>
      <c r="DN84" s="87"/>
      <c r="DO84" s="87">
        <v>1</v>
      </c>
      <c r="DP84" s="87">
        <v>13</v>
      </c>
      <c r="DQ84" s="87">
        <v>58</v>
      </c>
      <c r="DR84" s="73">
        <f>((DF$10*SUM(DF84:DK84))+((DM84*DM$10+DN84*DN$10+DO84*DO$10+DP84*DP$10+DQ84*DQ$10)/$E84))/2</f>
        <v>9.4851315789473674</v>
      </c>
      <c r="DS84" s="87">
        <v>1</v>
      </c>
      <c r="DT84" s="87"/>
      <c r="DU84" s="87"/>
      <c r="DV84" s="87">
        <v>1</v>
      </c>
      <c r="DW84" s="87"/>
      <c r="DX84" s="87"/>
      <c r="DY84" s="87">
        <v>76</v>
      </c>
      <c r="DZ84" s="87"/>
      <c r="EA84" s="87"/>
      <c r="EB84" s="73">
        <f>((DS$10*SUM(DS84:DV84))+((DW84*DW$10+DX84*DX$10+DY84*DY$10+DZ84*DZ$10+EA84*EA$10)/$E84))/2</f>
        <v>5</v>
      </c>
      <c r="EC84" s="87">
        <v>1</v>
      </c>
      <c r="ED84" s="87">
        <v>1</v>
      </c>
      <c r="EE84" s="87"/>
      <c r="EF84" s="87"/>
      <c r="EG84" s="87"/>
      <c r="EH84" s="87">
        <v>1</v>
      </c>
      <c r="EI84" s="87">
        <v>1</v>
      </c>
      <c r="EJ84" s="87">
        <v>1</v>
      </c>
      <c r="EK84" s="87"/>
      <c r="EL84" s="87"/>
      <c r="EM84" s="87"/>
      <c r="EN84" s="87">
        <v>29</v>
      </c>
      <c r="EO84" s="87">
        <v>47</v>
      </c>
      <c r="EP84" s="73">
        <f>((EC$10*SUM(EC84:EJ84))+((EK84*EK$10+EL84*EL$10+EM84*EM$10+EN84*EN$10+EO84*EO$10)/$E84))/2</f>
        <v>7.6480263157894735</v>
      </c>
      <c r="EQ84" s="30">
        <f>(BS84+CH84+CR84+DE84+DR84+EB84+EP84)/7</f>
        <v>6.0645394736842109</v>
      </c>
      <c r="ER84" s="87"/>
      <c r="ES84" s="87"/>
      <c r="ET84" s="87"/>
      <c r="EU84" s="87">
        <v>76</v>
      </c>
      <c r="EV84" s="73">
        <f>(ER84*ER$10+ES84*ES$10+ET84*ET$10+EU84*EU$10)/$E84</f>
        <v>10</v>
      </c>
      <c r="EW84" s="74">
        <f>(SUM(ES84:EU84)/$E84)</f>
        <v>1</v>
      </c>
      <c r="EX84" s="87"/>
      <c r="EY84" s="87">
        <v>2</v>
      </c>
      <c r="EZ84" s="87">
        <v>4</v>
      </c>
      <c r="FA84" s="87">
        <v>70</v>
      </c>
      <c r="FB84" s="73">
        <f>(EX84*EX$10+EY84*EY$10+EZ84*EZ$10+FA84*FA$10)/$E84</f>
        <v>9.7368421052631575</v>
      </c>
      <c r="FC84" s="74">
        <f>(SUM(EY84:FA84)/$E84)</f>
        <v>1</v>
      </c>
      <c r="FD84" s="30">
        <f>(EV84+FB84)/2</f>
        <v>9.8684210526315788</v>
      </c>
      <c r="FE84" s="75">
        <f>(SUM(ES84:EU84)+SUM(EY84:FA84))/($E84*2)</f>
        <v>1</v>
      </c>
      <c r="FF84" s="87"/>
      <c r="FG84" s="87">
        <v>37</v>
      </c>
      <c r="FH84" s="87">
        <v>39</v>
      </c>
      <c r="FI84" s="87"/>
      <c r="FJ84" s="73">
        <f>(FF84*FF$10+FG84*FG$10+FH84*FH$10+FI84*FI$10)/$E84</f>
        <v>6.2828947368421053</v>
      </c>
      <c r="FK84" s="74">
        <f>(SUM(FG84:FI84)/$E84)</f>
        <v>1</v>
      </c>
      <c r="FL84" s="87"/>
      <c r="FM84" s="87"/>
      <c r="FN84" s="87">
        <v>8</v>
      </c>
      <c r="FO84" s="87">
        <v>68</v>
      </c>
      <c r="FP84" s="73">
        <f>(FL84*FL$10+FM84*FM$10+FN84*FN$10+FO84*FO$10)/$E84</f>
        <v>9.7368421052631575</v>
      </c>
      <c r="FQ84" s="74">
        <f>(SUM(FM84:FO84)/$E84)</f>
        <v>1</v>
      </c>
      <c r="FR84" s="87"/>
      <c r="FS84" s="87"/>
      <c r="FT84" s="87">
        <v>14</v>
      </c>
      <c r="FU84" s="87">
        <v>62</v>
      </c>
      <c r="FV84" s="73">
        <f>(FR84*FR$10+FS84*FS$10+FT84*FT$10+FU84*FU$10)/$E84</f>
        <v>9.5394736842105257</v>
      </c>
      <c r="FW84" s="74">
        <f>(SUM(FS84:FU84)/$E84)</f>
        <v>1</v>
      </c>
      <c r="FX84" s="30">
        <f>(FJ84+FP84+FV84)/3</f>
        <v>8.5197368421052619</v>
      </c>
      <c r="FY84" s="75">
        <f>(SUM(FG84:FI84)+SUM(FM84:FO84)+SUM(FS84:FU84))/($E84*3)</f>
        <v>1</v>
      </c>
    </row>
    <row r="85" spans="1:181" ht="51">
      <c r="A85" s="15">
        <v>73</v>
      </c>
      <c r="B85" s="87">
        <v>192</v>
      </c>
      <c r="C85" s="70" t="s">
        <v>205</v>
      </c>
      <c r="D85" s="87">
        <v>591</v>
      </c>
      <c r="E85" s="87">
        <v>137</v>
      </c>
      <c r="F85" s="87">
        <v>1</v>
      </c>
      <c r="G85" s="87">
        <v>1</v>
      </c>
      <c r="H85" s="87">
        <v>1</v>
      </c>
      <c r="I85" s="87">
        <v>1</v>
      </c>
      <c r="J85" s="87">
        <v>1</v>
      </c>
      <c r="K85" s="87">
        <v>1</v>
      </c>
      <c r="L85" s="87">
        <v>1</v>
      </c>
      <c r="M85" s="87"/>
      <c r="N85" s="87"/>
      <c r="O85" s="87">
        <v>2</v>
      </c>
      <c r="P85" s="87">
        <v>31</v>
      </c>
      <c r="Q85" s="88">
        <v>104</v>
      </c>
      <c r="R85" s="71">
        <f>((F$10*SUM(F85:L85))+((M85*M$10+N85*N$10+O85*O$10+P85*P$10+Q85*Q$10)/$E85))/2</f>
        <v>9.6506569343065678</v>
      </c>
      <c r="S85" s="87">
        <v>1</v>
      </c>
      <c r="T85" s="87">
        <v>1</v>
      </c>
      <c r="U85" s="87">
        <v>1</v>
      </c>
      <c r="V85" s="87">
        <v>1</v>
      </c>
      <c r="W85" s="87">
        <v>1</v>
      </c>
      <c r="X85" s="87">
        <v>1</v>
      </c>
      <c r="Y85" s="87">
        <v>1</v>
      </c>
      <c r="Z85" s="87">
        <v>1</v>
      </c>
      <c r="AA85" s="87">
        <v>1</v>
      </c>
      <c r="AB85" s="87"/>
      <c r="AC85" s="87"/>
      <c r="AD85" s="87"/>
      <c r="AE85" s="87">
        <v>1</v>
      </c>
      <c r="AF85" s="87">
        <v>105</v>
      </c>
      <c r="AG85" s="89">
        <v>31</v>
      </c>
      <c r="AH85" s="72">
        <f>((S$10*SUM(S85:AB85))+((AC85*AC$10+AD85*AD$10+AE85*AE$10+AF85*AF$10+AG85*AG$10)/$E85))/2</f>
        <v>8.5237226277372251</v>
      </c>
      <c r="AI85" s="87">
        <v>1</v>
      </c>
      <c r="AJ85" s="87">
        <v>1</v>
      </c>
      <c r="AK85" s="87"/>
      <c r="AL85" s="87">
        <v>1</v>
      </c>
      <c r="AM85" s="87"/>
      <c r="AN85" s="87">
        <v>1</v>
      </c>
      <c r="AO85" s="87">
        <v>2</v>
      </c>
      <c r="AP85" s="87">
        <v>99</v>
      </c>
      <c r="AQ85" s="88">
        <v>35</v>
      </c>
      <c r="AR85" s="73">
        <f>((AI$10*SUM(AI85:AL85))+((AM85*AM$10+AN85*AN$10+AO85*AO$10+AP85*AP$10+AQ85*AQ$10)/$E85))/2</f>
        <v>7.7828467153284668</v>
      </c>
      <c r="AS85" s="87">
        <v>1</v>
      </c>
      <c r="AT85" s="87"/>
      <c r="AU85" s="87"/>
      <c r="AV85" s="87"/>
      <c r="AW85" s="87"/>
      <c r="AX85" s="87"/>
      <c r="AY85" s="87">
        <v>38</v>
      </c>
      <c r="AZ85" s="87">
        <v>15</v>
      </c>
      <c r="BA85" s="88">
        <v>84</v>
      </c>
      <c r="BB85" s="73">
        <f>((AS$10*SUM(AS85:AV85))+((AW85*AW$10+AX85*AX$10+AY85*AY$10+AZ85*AZ$10+BA85*BA$10)/$E85))/2</f>
        <v>5.4197080291970803</v>
      </c>
      <c r="BC85" s="30">
        <f>(R85+AH85+AR85+BB85)/4</f>
        <v>7.8442335766423348</v>
      </c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>
        <v>7</v>
      </c>
      <c r="BP85" s="87">
        <v>97</v>
      </c>
      <c r="BQ85" s="87">
        <v>10</v>
      </c>
      <c r="BR85" s="89">
        <v>23</v>
      </c>
      <c r="BS85" s="73">
        <f>((BD$10*SUM(BD85:BM85))+((BN85*BN$10+BO85*BO$10+BP85*BP$10+BQ85*BQ$10+BR85*BR$10)/$E85))/2</f>
        <v>2.9470802919708028</v>
      </c>
      <c r="BT85" s="87">
        <v>1</v>
      </c>
      <c r="BU85" s="87"/>
      <c r="BV85" s="87">
        <v>1</v>
      </c>
      <c r="BW85" s="87">
        <v>1</v>
      </c>
      <c r="BX85" s="87"/>
      <c r="BY85" s="87"/>
      <c r="BZ85" s="87">
        <v>1</v>
      </c>
      <c r="CA85" s="76">
        <v>8</v>
      </c>
      <c r="CB85" s="87">
        <v>120</v>
      </c>
      <c r="CC85" s="87">
        <v>9</v>
      </c>
      <c r="CD85" s="87"/>
      <c r="CE85" s="89"/>
      <c r="CF85" s="89">
        <v>137</v>
      </c>
      <c r="CG85" s="87"/>
      <c r="CH85" s="72">
        <f>((BT$10*SUM(BT85:BZ85))+((CB$10*CB85+CC85*CC$10+CD85*CD$10+CE85*CE$10+CF85*CF$10+CG85*CG$10)/(2*$E85)))/2</f>
        <v>3.4895620437956203</v>
      </c>
      <c r="CI85" s="87">
        <v>1</v>
      </c>
      <c r="CJ85" s="87"/>
      <c r="CK85" s="87"/>
      <c r="CL85" s="87"/>
      <c r="CM85" s="87"/>
      <c r="CN85" s="87"/>
      <c r="CO85" s="87">
        <v>81</v>
      </c>
      <c r="CP85" s="87">
        <v>21</v>
      </c>
      <c r="CQ85" s="87">
        <v>35</v>
      </c>
      <c r="CR85" s="73">
        <f>((CI$10*SUM(CI85:CL85))+((CM85*CM$10+CN85*CN$10+CO85*CO$10+CP85*CP$10+CQ85*CQ$10)/$E85))/2</f>
        <v>4.5802919708029197</v>
      </c>
      <c r="CS85" s="87">
        <v>1</v>
      </c>
      <c r="CT85" s="87">
        <v>1</v>
      </c>
      <c r="CU85" s="87">
        <v>1</v>
      </c>
      <c r="CV85" s="87">
        <v>1</v>
      </c>
      <c r="CW85" s="87"/>
      <c r="CX85" s="87">
        <v>1</v>
      </c>
      <c r="CY85" s="87"/>
      <c r="CZ85" s="87"/>
      <c r="DA85" s="87"/>
      <c r="DB85" s="87">
        <v>13</v>
      </c>
      <c r="DC85" s="87">
        <v>23</v>
      </c>
      <c r="DD85" s="87">
        <v>101</v>
      </c>
      <c r="DE85" s="73">
        <f>((CS$10*SUM(CS85:CY85))+((CZ85*CZ$10+DA85*DA$10+DB85*DB$10+DC85*DC$10+DD85*DD$10)/$E85))/2</f>
        <v>8.0991970802919706</v>
      </c>
      <c r="DF85" s="87">
        <v>1</v>
      </c>
      <c r="DG85" s="87">
        <v>1</v>
      </c>
      <c r="DH85" s="87">
        <v>1</v>
      </c>
      <c r="DI85" s="87">
        <v>1</v>
      </c>
      <c r="DJ85" s="87"/>
      <c r="DK85" s="87"/>
      <c r="DL85" s="87"/>
      <c r="DM85" s="87"/>
      <c r="DN85" s="87"/>
      <c r="DO85" s="87">
        <v>14</v>
      </c>
      <c r="DP85" s="87">
        <v>25</v>
      </c>
      <c r="DQ85" s="87">
        <v>98</v>
      </c>
      <c r="DR85" s="73">
        <f>((DF$10*SUM(DF85:DK85))+((DM85*DM$10+DN85*DN$10+DO85*DO$10+DP85*DP$10+DQ85*DQ$10)/$E85))/2</f>
        <v>7.8464233576642339</v>
      </c>
      <c r="DS85" s="87"/>
      <c r="DT85" s="87"/>
      <c r="DU85" s="87"/>
      <c r="DV85" s="87"/>
      <c r="DW85" s="76">
        <v>4</v>
      </c>
      <c r="DX85" s="87"/>
      <c r="DY85" s="87">
        <v>87</v>
      </c>
      <c r="DZ85" s="87">
        <v>15</v>
      </c>
      <c r="EA85" s="87">
        <v>31</v>
      </c>
      <c r="EB85" s="73">
        <f>((DS$10*SUM(DS85:DV85))+((DW85*DW$10+DX85*DX$10+DY85*DY$10+DZ85*DZ$10+EA85*EA$10)/$E85))/2</f>
        <v>3.1295620437956204</v>
      </c>
      <c r="EC85" s="87">
        <v>1</v>
      </c>
      <c r="ED85" s="87"/>
      <c r="EE85" s="87"/>
      <c r="EF85" s="87"/>
      <c r="EG85" s="87"/>
      <c r="EH85" s="87"/>
      <c r="EI85" s="87"/>
      <c r="EJ85" s="87">
        <v>1</v>
      </c>
      <c r="EK85" s="87"/>
      <c r="EL85" s="87"/>
      <c r="EM85" s="87">
        <v>27</v>
      </c>
      <c r="EN85" s="87">
        <v>94</v>
      </c>
      <c r="EO85" s="87">
        <v>16</v>
      </c>
      <c r="EP85" s="73">
        <f>((EC$10*SUM(EC85:EJ85))+((EK85*EK$10+EL85*EL$10+EM85*EM$10+EN85*EN$10+EO85*EO$10)/$E85))/2</f>
        <v>4.8996350364963508</v>
      </c>
      <c r="EQ85" s="30">
        <f>(BS85+CH85+CR85+DE85+DR85+EB85+EP85)/7</f>
        <v>4.9988216892596453</v>
      </c>
      <c r="ER85" s="87"/>
      <c r="ES85" s="87"/>
      <c r="ET85" s="87">
        <v>9</v>
      </c>
      <c r="EU85" s="87">
        <v>128</v>
      </c>
      <c r="EV85" s="73">
        <f>(ER85*ER$10+ES85*ES$10+ET85*ET$10+EU85*EU$10)/$E85</f>
        <v>9.8357664233576649</v>
      </c>
      <c r="EW85" s="74">
        <f>(SUM(ES85:EU85)/$E85)</f>
        <v>1</v>
      </c>
      <c r="EX85" s="87"/>
      <c r="EY85" s="87"/>
      <c r="EZ85" s="87">
        <v>1</v>
      </c>
      <c r="FA85" s="87">
        <v>133</v>
      </c>
      <c r="FB85" s="73">
        <f>(EX85*EX$10+EY85*EY$10+EZ85*EZ$10+FA85*FA$10)/$E85</f>
        <v>9.7627737226277365</v>
      </c>
      <c r="FC85" s="74">
        <f>(SUM(EY85:FA85)/$E85)</f>
        <v>0.97810218978102192</v>
      </c>
      <c r="FD85" s="30">
        <f>(EV85+FB85)/2</f>
        <v>9.7992700729927016</v>
      </c>
      <c r="FE85" s="75">
        <f>(SUM(ES85:EU85)+SUM(EY85:FA85))/($E85*2)</f>
        <v>0.98905109489051091</v>
      </c>
      <c r="FF85" s="87"/>
      <c r="FG85" s="87">
        <v>16</v>
      </c>
      <c r="FH85" s="87">
        <v>91</v>
      </c>
      <c r="FI85" s="88">
        <v>30</v>
      </c>
      <c r="FJ85" s="73">
        <f>(FF85*FF$10+FG85*FG$10+FH85*FH$10+FI85*FI$10)/$E85</f>
        <v>7.7554744525547443</v>
      </c>
      <c r="FK85" s="74">
        <f>(SUM(FG85:FI85)/$E85)</f>
        <v>1</v>
      </c>
      <c r="FL85" s="87"/>
      <c r="FM85" s="87"/>
      <c r="FN85" s="87">
        <v>30</v>
      </c>
      <c r="FO85" s="87">
        <v>107</v>
      </c>
      <c r="FP85" s="73">
        <f>(FL85*FL$10+FM85*FM$10+FN85*FN$10+FO85*FO$10)/$E85</f>
        <v>9.452554744525548</v>
      </c>
      <c r="FQ85" s="74">
        <f>(SUM(FM85:FO85)/$E85)</f>
        <v>1</v>
      </c>
      <c r="FR85" s="87"/>
      <c r="FS85" s="87"/>
      <c r="FT85" s="87">
        <v>2</v>
      </c>
      <c r="FU85" s="87">
        <v>135</v>
      </c>
      <c r="FV85" s="73">
        <f>(FR85*FR$10+FS85*FS$10+FT85*FT$10+FU85*FU$10)/$E85</f>
        <v>9.9635036496350367</v>
      </c>
      <c r="FW85" s="74">
        <f>(SUM(FS85:FU85)/$E85)</f>
        <v>1</v>
      </c>
      <c r="FX85" s="30">
        <f>(FJ85+FP85+FV85)/3</f>
        <v>9.057177615571776</v>
      </c>
      <c r="FY85" s="75">
        <f>(SUM(FG85:FI85)+SUM(FM85:FO85)+SUM(FS85:FU85))/($E85*3)</f>
        <v>1</v>
      </c>
    </row>
    <row r="86" spans="1:181" ht="51">
      <c r="A86" s="15">
        <v>74</v>
      </c>
      <c r="B86" s="87">
        <v>193</v>
      </c>
      <c r="C86" s="70" t="s">
        <v>206</v>
      </c>
      <c r="D86" s="87">
        <v>1800</v>
      </c>
      <c r="E86" s="87">
        <v>180</v>
      </c>
      <c r="F86" s="87">
        <v>1</v>
      </c>
      <c r="G86" s="87">
        <v>1</v>
      </c>
      <c r="H86" s="87">
        <v>1</v>
      </c>
      <c r="I86" s="87">
        <v>1</v>
      </c>
      <c r="J86" s="87">
        <v>1</v>
      </c>
      <c r="K86" s="87">
        <v>1</v>
      </c>
      <c r="L86" s="87">
        <v>1</v>
      </c>
      <c r="M86" s="87"/>
      <c r="N86" s="87"/>
      <c r="O86" s="87">
        <v>5</v>
      </c>
      <c r="P86" s="87">
        <v>95</v>
      </c>
      <c r="Q86" s="88">
        <v>80</v>
      </c>
      <c r="R86" s="71">
        <f>((F$10*SUM(F86:L86))+((M86*M$10+N86*N$10+O86*O$10+P86*P$10+Q86*Q$10)/$E86))/2</f>
        <v>9.2408333333333328</v>
      </c>
      <c r="S86" s="87">
        <v>1</v>
      </c>
      <c r="T86" s="87">
        <v>1</v>
      </c>
      <c r="U86" s="87">
        <v>1</v>
      </c>
      <c r="V86" s="87">
        <v>1</v>
      </c>
      <c r="W86" s="87">
        <v>1</v>
      </c>
      <c r="X86" s="87">
        <v>1</v>
      </c>
      <c r="Y86" s="87">
        <v>1</v>
      </c>
      <c r="Z86" s="87">
        <v>1</v>
      </c>
      <c r="AA86" s="87">
        <v>1</v>
      </c>
      <c r="AB86" s="87"/>
      <c r="AC86" s="87"/>
      <c r="AD86" s="87"/>
      <c r="AE86" s="87"/>
      <c r="AF86" s="87">
        <v>57</v>
      </c>
      <c r="AG86" s="89">
        <v>123</v>
      </c>
      <c r="AH86" s="72">
        <f>((S$10*SUM(S86:AB86))+((AC86*AC$10+AD86*AD$10+AE86*AE$10+AF86*AF$10+AG86*AG$10)/$E86))/2</f>
        <v>9.1041666666666679</v>
      </c>
      <c r="AI86" s="87">
        <v>1</v>
      </c>
      <c r="AJ86" s="87">
        <v>1</v>
      </c>
      <c r="AK86" s="87"/>
      <c r="AL86" s="87"/>
      <c r="AM86" s="87"/>
      <c r="AN86" s="87"/>
      <c r="AO86" s="87">
        <v>137</v>
      </c>
      <c r="AP86" s="87">
        <v>36</v>
      </c>
      <c r="AQ86" s="88">
        <v>7</v>
      </c>
      <c r="AR86" s="73">
        <f>((AI$10*SUM(AI86:AL86))+((AM86*AM$10+AN86*AN$10+AO86*AO$10+AP86*AP$10+AQ86*AQ$10)/$E86))/2</f>
        <v>5.3472222222222223</v>
      </c>
      <c r="AS86" s="87"/>
      <c r="AT86" s="87"/>
      <c r="AU86" s="87">
        <v>1</v>
      </c>
      <c r="AV86" s="87"/>
      <c r="AW86" s="87"/>
      <c r="AX86" s="87"/>
      <c r="AY86" s="87">
        <v>15</v>
      </c>
      <c r="AZ86" s="87">
        <v>117</v>
      </c>
      <c r="BA86" s="88">
        <v>48</v>
      </c>
      <c r="BB86" s="73">
        <f>((AS$10*SUM(AS86:AV86))+((AW86*AW$10+AX86*AX$10+AY86*AY$10+AZ86*AZ$10+BA86*BA$10)/$E86))/2</f>
        <v>5.2291666666666661</v>
      </c>
      <c r="BC86" s="30">
        <f>(R86+AH86+AR86+BB86)/4</f>
        <v>7.2303472222222211</v>
      </c>
      <c r="BD86" s="87"/>
      <c r="BE86" s="87"/>
      <c r="BF86" s="87">
        <v>1</v>
      </c>
      <c r="BG86" s="87"/>
      <c r="BH86" s="87">
        <v>1</v>
      </c>
      <c r="BI86" s="87"/>
      <c r="BJ86" s="87"/>
      <c r="BK86" s="87"/>
      <c r="BL86" s="87"/>
      <c r="BM86" s="87"/>
      <c r="BN86" s="87"/>
      <c r="BO86" s="87"/>
      <c r="BP86" s="87">
        <v>32</v>
      </c>
      <c r="BQ86" s="87">
        <v>137</v>
      </c>
      <c r="BR86" s="89">
        <v>11</v>
      </c>
      <c r="BS86" s="73">
        <f>((BD$10*SUM(BD86:BM86))+((BN86*BN$10+BO86*BO$10+BP86*BP$10+BQ86*BQ$10+BR86*BR$10)/$E86))/2</f>
        <v>4.6041666666666661</v>
      </c>
      <c r="BT86" s="87">
        <v>1</v>
      </c>
      <c r="BU86" s="87"/>
      <c r="BV86" s="87"/>
      <c r="BW86" s="87">
        <v>1</v>
      </c>
      <c r="BX86" s="87"/>
      <c r="BY86" s="87"/>
      <c r="BZ86" s="87">
        <v>1</v>
      </c>
      <c r="CA86" s="87"/>
      <c r="CB86" s="87">
        <v>123</v>
      </c>
      <c r="CC86" s="87">
        <v>33</v>
      </c>
      <c r="CD86" s="87">
        <v>24</v>
      </c>
      <c r="CE86" s="87"/>
      <c r="CF86" s="87">
        <v>144</v>
      </c>
      <c r="CG86" s="87">
        <v>36</v>
      </c>
      <c r="CH86" s="72">
        <f>((BT$10*SUM(BT86:BZ86))+((CB$10*CB86+CC86*CC$10+CD86*CD$10+CE86*CE$10+CF86*CF$10+CG86*CG$10)/(2*$E86)))/2</f>
        <v>3.2179166666666665</v>
      </c>
      <c r="CI86" s="87">
        <v>1</v>
      </c>
      <c r="CJ86" s="87"/>
      <c r="CK86" s="87">
        <v>1</v>
      </c>
      <c r="CL86" s="87"/>
      <c r="CM86" s="87"/>
      <c r="CN86" s="87">
        <v>17</v>
      </c>
      <c r="CO86" s="87">
        <v>157</v>
      </c>
      <c r="CP86" s="87">
        <v>6</v>
      </c>
      <c r="CQ86" s="87"/>
      <c r="CR86" s="73">
        <f>((CI$10*SUM(CI86:CL86))+((CM86*CM$10+CN86*CN$10+CO86*CO$10+CP86*CP$10+CQ86*CQ$10)/$E86))/2</f>
        <v>4.9236111111111107</v>
      </c>
      <c r="CS86" s="87">
        <v>1</v>
      </c>
      <c r="CT86" s="87">
        <v>1</v>
      </c>
      <c r="CU86" s="87">
        <v>1</v>
      </c>
      <c r="CV86" s="87">
        <v>1</v>
      </c>
      <c r="CW86" s="87"/>
      <c r="CX86" s="87"/>
      <c r="CY86" s="87"/>
      <c r="CZ86" s="87"/>
      <c r="DA86" s="87"/>
      <c r="DB86" s="87"/>
      <c r="DC86" s="87"/>
      <c r="DD86" s="87">
        <v>180</v>
      </c>
      <c r="DE86" s="73">
        <f>((CS$10*SUM(CS86:CY86))+((CZ86*CZ$10+DA86*DA$10+DB86*DB$10+DC86*DC$10+DD86*DD$10)/$E86))/2</f>
        <v>7.8559999999999999</v>
      </c>
      <c r="DF86" s="87">
        <v>1</v>
      </c>
      <c r="DG86" s="87">
        <v>1</v>
      </c>
      <c r="DH86" s="87">
        <v>1</v>
      </c>
      <c r="DI86" s="87">
        <v>1</v>
      </c>
      <c r="DJ86" s="87">
        <v>1</v>
      </c>
      <c r="DK86" s="87"/>
      <c r="DL86" s="87"/>
      <c r="DM86" s="87"/>
      <c r="DN86" s="87"/>
      <c r="DO86" s="87"/>
      <c r="DP86" s="87">
        <v>161</v>
      </c>
      <c r="DQ86" s="87">
        <v>19</v>
      </c>
      <c r="DR86" s="73">
        <f>((DF$10*SUM(DF86:DK86))+((DM86*DM$10+DN86*DN$10+DO86*DO$10+DP86*DP$10+DQ86*DQ$10)/$E86))/2</f>
        <v>8.0444444444444443</v>
      </c>
      <c r="DS86" s="87"/>
      <c r="DT86" s="87">
        <v>1</v>
      </c>
      <c r="DU86" s="87"/>
      <c r="DV86" s="87">
        <v>1</v>
      </c>
      <c r="DW86" s="87"/>
      <c r="DX86" s="87"/>
      <c r="DY86" s="87">
        <v>137</v>
      </c>
      <c r="DZ86" s="87">
        <v>43</v>
      </c>
      <c r="EA86" s="87"/>
      <c r="EB86" s="73">
        <f>((DS$10*SUM(DS86:DV86))+((DW86*DW$10+DX86*DX$10+DY86*DY$10+DZ86*DZ$10+EA86*EA$10)/$E86))/2</f>
        <v>5.2986111111111107</v>
      </c>
      <c r="EC86" s="87">
        <v>1</v>
      </c>
      <c r="ED86" s="87"/>
      <c r="EE86" s="87"/>
      <c r="EF86" s="87"/>
      <c r="EG86" s="87">
        <v>1</v>
      </c>
      <c r="EH86" s="87">
        <v>1</v>
      </c>
      <c r="EI86" s="87">
        <v>1</v>
      </c>
      <c r="EJ86" s="87"/>
      <c r="EK86" s="87"/>
      <c r="EL86" s="87"/>
      <c r="EM86" s="87">
        <v>99</v>
      </c>
      <c r="EN86" s="87">
        <v>75</v>
      </c>
      <c r="EO86" s="87">
        <v>6</v>
      </c>
      <c r="EP86" s="73">
        <f>((EC$10*SUM(EC86:EJ86))+((EK86*EK$10+EL86*EL$10+EM86*EM$10+EN86*EN$10+EO86*EO$10)/$E86))/2</f>
        <v>5.6041666666666661</v>
      </c>
      <c r="EQ86" s="30">
        <f>(BS86+CH86+CR86+DE86+DR86+EB86+EP86)/7</f>
        <v>5.6498452380952378</v>
      </c>
      <c r="ER86" s="87"/>
      <c r="ES86" s="87"/>
      <c r="ET86" s="87">
        <v>21</v>
      </c>
      <c r="EU86" s="88">
        <v>159</v>
      </c>
      <c r="EV86" s="73">
        <f>(ER86*ER$10+ES86*ES$10+ET86*ET$10+EU86*EU$10)/$E86</f>
        <v>9.7083333333333339</v>
      </c>
      <c r="EW86" s="74">
        <f>(SUM(ES86:EU86)/$E86)</f>
        <v>1</v>
      </c>
      <c r="EX86" s="87"/>
      <c r="EY86" s="87"/>
      <c r="EZ86" s="87">
        <v>13</v>
      </c>
      <c r="FA86" s="87">
        <v>167</v>
      </c>
      <c r="FB86" s="73">
        <f>(EX86*EX$10+EY86*EY$10+EZ86*EZ$10+FA86*FA$10)/$E86</f>
        <v>9.8194444444444446</v>
      </c>
      <c r="FC86" s="74">
        <f>(SUM(EY86:FA86)/$E86)</f>
        <v>1</v>
      </c>
      <c r="FD86" s="30">
        <f>(EV86+FB86)/2</f>
        <v>9.7638888888888893</v>
      </c>
      <c r="FE86" s="75">
        <f>(SUM(ES86:EU86)+SUM(EY86:FA86))/($E86*2)</f>
        <v>1</v>
      </c>
      <c r="FF86" s="87"/>
      <c r="FG86" s="87">
        <v>34</v>
      </c>
      <c r="FH86" s="87">
        <v>89</v>
      </c>
      <c r="FI86" s="88">
        <v>57</v>
      </c>
      <c r="FJ86" s="73">
        <f>(FF86*FF$10+FG86*FG$10+FH86*FH$10+FI86*FI$10)/$E86</f>
        <v>7.8194444444444446</v>
      </c>
      <c r="FK86" s="74">
        <f>(SUM(FG86:FI86)/$E86)</f>
        <v>1</v>
      </c>
      <c r="FL86" s="87"/>
      <c r="FM86" s="87"/>
      <c r="FN86" s="87">
        <v>12</v>
      </c>
      <c r="FO86" s="87">
        <v>168</v>
      </c>
      <c r="FP86" s="73">
        <f>(FL86*FL$10+FM86*FM$10+FN86*FN$10+FO86*FO$10)/$E86</f>
        <v>9.8333333333333339</v>
      </c>
      <c r="FQ86" s="74">
        <f>(SUM(FM86:FO86)/$E86)</f>
        <v>1</v>
      </c>
      <c r="FR86" s="87"/>
      <c r="FS86" s="87"/>
      <c r="FT86" s="87">
        <v>17</v>
      </c>
      <c r="FU86" s="87">
        <v>163</v>
      </c>
      <c r="FV86" s="73">
        <f>(FR86*FR$10+FS86*FS$10+FT86*FT$10+FU86*FU$10)/$E86</f>
        <v>9.7638888888888893</v>
      </c>
      <c r="FW86" s="74">
        <f>(SUM(FS86:FU86)/$E86)</f>
        <v>1</v>
      </c>
      <c r="FX86" s="30">
        <f>(FJ86+FP86+FV86)/3</f>
        <v>9.1388888888888893</v>
      </c>
      <c r="FY86" s="75">
        <f>(SUM(FG86:FI86)+SUM(FM86:FO86)+SUM(FS86:FU86))/($E86*3)</f>
        <v>1</v>
      </c>
    </row>
    <row r="87" spans="1:181" ht="51">
      <c r="A87" s="15">
        <v>75</v>
      </c>
      <c r="B87" s="87">
        <v>196</v>
      </c>
      <c r="C87" s="70" t="s">
        <v>207</v>
      </c>
      <c r="D87" s="87">
        <v>437</v>
      </c>
      <c r="E87" s="87">
        <v>80</v>
      </c>
      <c r="F87" s="87">
        <v>1</v>
      </c>
      <c r="G87" s="87">
        <v>1</v>
      </c>
      <c r="H87" s="87">
        <v>1</v>
      </c>
      <c r="I87" s="87">
        <v>1</v>
      </c>
      <c r="J87" s="87">
        <v>1</v>
      </c>
      <c r="K87" s="87">
        <v>1</v>
      </c>
      <c r="L87" s="87">
        <v>1</v>
      </c>
      <c r="M87" s="86"/>
      <c r="N87" s="87">
        <v>1</v>
      </c>
      <c r="O87" s="87">
        <v>15</v>
      </c>
      <c r="P87" s="87">
        <v>32</v>
      </c>
      <c r="Q87" s="88">
        <v>32</v>
      </c>
      <c r="R87" s="71">
        <f>((F$10*SUM(F87:L87))+((M87*M$10+N87*N$10+O87*O$10+P87*P$10+Q87*Q$10)/$E87))/2</f>
        <v>8.9543749999999989</v>
      </c>
      <c r="S87" s="87">
        <v>1</v>
      </c>
      <c r="T87" s="87">
        <v>1</v>
      </c>
      <c r="U87" s="87"/>
      <c r="V87" s="87"/>
      <c r="W87" s="87">
        <v>1</v>
      </c>
      <c r="X87" s="87">
        <v>1</v>
      </c>
      <c r="Y87" s="87">
        <v>1</v>
      </c>
      <c r="Z87" s="87">
        <v>1</v>
      </c>
      <c r="AA87" s="87">
        <v>1</v>
      </c>
      <c r="AB87" s="87"/>
      <c r="AC87" s="87"/>
      <c r="AD87" s="87"/>
      <c r="AE87" s="87">
        <v>14</v>
      </c>
      <c r="AF87" s="87">
        <v>34</v>
      </c>
      <c r="AG87" s="89">
        <v>32</v>
      </c>
      <c r="AH87" s="72">
        <f>((S$10*SUM(S87:AB87))+((AC87*AC$10+AD87*AD$10+AE87*AE$10+AF87*AF$10+AG87*AG$10)/$E87))/2</f>
        <v>7.53125</v>
      </c>
      <c r="AI87" s="87">
        <v>1</v>
      </c>
      <c r="AJ87" s="87">
        <v>1</v>
      </c>
      <c r="AK87" s="87"/>
      <c r="AL87" s="87"/>
      <c r="AM87" s="87"/>
      <c r="AN87" s="87"/>
      <c r="AO87" s="87">
        <v>14</v>
      </c>
      <c r="AP87" s="87">
        <v>40</v>
      </c>
      <c r="AQ87" s="88">
        <v>26</v>
      </c>
      <c r="AR87" s="73">
        <f>((AI$10*SUM(AI87:AL87))+((AM87*AM$10+AN87*AN$10+AO87*AO$10+AP87*AP$10+AQ87*AQ$10)/$E87))/2</f>
        <v>6.4375</v>
      </c>
      <c r="AS87" s="87">
        <v>1</v>
      </c>
      <c r="AT87" s="87"/>
      <c r="AU87" s="87"/>
      <c r="AV87" s="87"/>
      <c r="AW87" s="87"/>
      <c r="AX87" s="87">
        <v>2</v>
      </c>
      <c r="AY87" s="87">
        <v>18</v>
      </c>
      <c r="AZ87" s="87">
        <v>33</v>
      </c>
      <c r="BA87" s="88">
        <v>27</v>
      </c>
      <c r="BB87" s="73">
        <f>((AS$10*SUM(AS87:AV87))+((AW87*AW$10+AX87*AX$10+AY87*AY$10+AZ87*AZ$10+BA87*BA$10)/$E87))/2</f>
        <v>5.078125</v>
      </c>
      <c r="BC87" s="30">
        <f>(R87+AH87+AR87+BB87)/4</f>
        <v>7.0003124999999997</v>
      </c>
      <c r="BD87" s="87"/>
      <c r="BE87" s="87"/>
      <c r="BF87" s="87">
        <v>1</v>
      </c>
      <c r="BG87" s="87"/>
      <c r="BH87" s="87"/>
      <c r="BI87" s="87"/>
      <c r="BJ87" s="87"/>
      <c r="BK87" s="87"/>
      <c r="BL87" s="87"/>
      <c r="BM87" s="87"/>
      <c r="BN87" s="87"/>
      <c r="BO87" s="87">
        <v>1</v>
      </c>
      <c r="BP87" s="87">
        <v>20</v>
      </c>
      <c r="BQ87" s="87">
        <v>40</v>
      </c>
      <c r="BR87" s="89">
        <v>19</v>
      </c>
      <c r="BS87" s="73">
        <f>((BD$10*SUM(BD87:BM87))+((BN87*BN$10+BO87*BO$10+BP87*BP$10+BQ87*BQ$10+BR87*BR$10)/$E87))/2</f>
        <v>4.203125</v>
      </c>
      <c r="BT87" s="87">
        <v>1</v>
      </c>
      <c r="BU87" s="87"/>
      <c r="BV87" s="87"/>
      <c r="BW87" s="87">
        <v>1</v>
      </c>
      <c r="BX87" s="87"/>
      <c r="BY87" s="87"/>
      <c r="BZ87" s="87">
        <v>1</v>
      </c>
      <c r="CA87" s="76">
        <v>1</v>
      </c>
      <c r="CB87" s="87">
        <v>3</v>
      </c>
      <c r="CC87" s="87">
        <v>11</v>
      </c>
      <c r="CD87" s="87">
        <v>29</v>
      </c>
      <c r="CE87" s="89">
        <v>5</v>
      </c>
      <c r="CF87" s="89">
        <v>21</v>
      </c>
      <c r="CG87" s="89">
        <v>10</v>
      </c>
      <c r="CH87" s="72">
        <f>((BT$10*SUM(BT87:BZ87))+((CB$10*CB87+CC87*CC$10+CD87*CD$10+CE87*CE$10+CF87*CF$10+CG87*CG$10)/(2*$E87)))/2</f>
        <v>3.066875</v>
      </c>
      <c r="CI87" s="87">
        <v>1</v>
      </c>
      <c r="CJ87" s="87"/>
      <c r="CK87" s="87"/>
      <c r="CL87" s="87"/>
      <c r="CM87" s="87"/>
      <c r="CN87" s="76">
        <v>6</v>
      </c>
      <c r="CO87" s="87">
        <v>23</v>
      </c>
      <c r="CP87" s="87">
        <v>26</v>
      </c>
      <c r="CQ87" s="87">
        <v>25</v>
      </c>
      <c r="CR87" s="73">
        <f>((CI$10*SUM(CI87:CL87))+((CM87*CM$10+CN87*CN$10+CO87*CO$10+CP87*CP$10+CQ87*CQ$10)/$E87))/2</f>
        <v>4.84375</v>
      </c>
      <c r="CS87" s="87">
        <v>1</v>
      </c>
      <c r="CT87" s="87"/>
      <c r="CU87" s="87"/>
      <c r="CV87" s="87">
        <v>1</v>
      </c>
      <c r="CW87" s="87"/>
      <c r="CX87" s="87">
        <v>1</v>
      </c>
      <c r="CY87" s="87"/>
      <c r="CZ87" s="87"/>
      <c r="DA87" s="87">
        <v>3</v>
      </c>
      <c r="DB87" s="87">
        <v>7</v>
      </c>
      <c r="DC87" s="87">
        <v>31</v>
      </c>
      <c r="DD87" s="87">
        <v>39</v>
      </c>
      <c r="DE87" s="73">
        <f>((CS$10*SUM(CS87:CY87))+((CZ87*CZ$10+DA87*DA$10+DB87*DB$10+DC87*DC$10+DD87*DD$10)/$E87))/2</f>
        <v>6.2744999999999997</v>
      </c>
      <c r="DF87" s="87"/>
      <c r="DG87" s="87">
        <v>1</v>
      </c>
      <c r="DH87" s="87"/>
      <c r="DI87" s="87">
        <v>1</v>
      </c>
      <c r="DJ87" s="87"/>
      <c r="DK87" s="87"/>
      <c r="DL87" s="76">
        <v>1</v>
      </c>
      <c r="DM87" s="87"/>
      <c r="DN87" s="87">
        <v>6</v>
      </c>
      <c r="DO87" s="87">
        <v>14</v>
      </c>
      <c r="DP87" s="87">
        <v>21</v>
      </c>
      <c r="DQ87" s="87">
        <v>38</v>
      </c>
      <c r="DR87" s="73">
        <f>((DF$10*SUM(DF87:DK87))+((DM87*DM$10+DN87*DN$10+DO87*DO$10+DP87*DP$10+DQ87*DQ$10)/$E87))/2</f>
        <v>5.555625</v>
      </c>
      <c r="DS87" s="87"/>
      <c r="DT87" s="87"/>
      <c r="DU87" s="87"/>
      <c r="DV87" s="87"/>
      <c r="DW87" s="76">
        <v>5</v>
      </c>
      <c r="DX87" s="87">
        <v>7</v>
      </c>
      <c r="DY87" s="87">
        <v>15</v>
      </c>
      <c r="DZ87" s="87">
        <v>21</v>
      </c>
      <c r="EA87" s="87">
        <v>31</v>
      </c>
      <c r="EB87" s="73">
        <f>((DS$10*SUM(DS87:DV87))+((DW87*DW$10+DX87*DX$10+DY87*DY$10+DZ87*DZ$10+EA87*EA$10)/$E87))/2</f>
        <v>3.5</v>
      </c>
      <c r="EC87" s="87"/>
      <c r="ED87" s="87"/>
      <c r="EE87" s="87"/>
      <c r="EF87" s="87"/>
      <c r="EG87" s="87"/>
      <c r="EH87" s="87"/>
      <c r="EI87" s="87"/>
      <c r="EJ87" s="87"/>
      <c r="EK87" s="76">
        <v>20</v>
      </c>
      <c r="EL87" s="87">
        <v>8</v>
      </c>
      <c r="EM87" s="87">
        <v>8</v>
      </c>
      <c r="EN87" s="87">
        <v>22</v>
      </c>
      <c r="EO87" s="87">
        <v>22</v>
      </c>
      <c r="EP87" s="73">
        <f>((EC$10*SUM(EC87:EJ87))+((EK87*EK$10+EL87*EL$10+EM87*EM$10+EN87*EN$10+EO87*EO$10)/$E87))/2</f>
        <v>2.78125</v>
      </c>
      <c r="EQ87" s="30">
        <f>(BS87+CH87+CR87+DE87+DR87+EB87+EP87)/7</f>
        <v>4.3178749999999999</v>
      </c>
      <c r="ER87" s="87"/>
      <c r="ES87" s="87"/>
      <c r="ET87" s="87">
        <v>15</v>
      </c>
      <c r="EU87" s="87">
        <v>65</v>
      </c>
      <c r="EV87" s="73">
        <f>(ER87*ER$10+ES87*ES$10+ET87*ET$10+EU87*EU$10)/$E87</f>
        <v>9.53125</v>
      </c>
      <c r="EW87" s="74">
        <f>(SUM(ES87:EU87)/$E87)</f>
        <v>1</v>
      </c>
      <c r="EX87" s="87"/>
      <c r="EY87" s="87">
        <v>1</v>
      </c>
      <c r="EZ87" s="87">
        <v>14</v>
      </c>
      <c r="FA87" s="87">
        <v>65</v>
      </c>
      <c r="FB87" s="73">
        <f>(EX87*EX$10+EY87*EY$10+EZ87*EZ$10+FA87*FA$10)/$E87</f>
        <v>9.5</v>
      </c>
      <c r="FC87" s="74">
        <f>(SUM(EY87:FA87)/$E87)</f>
        <v>1</v>
      </c>
      <c r="FD87" s="30">
        <f>(EV87+FB87)/2</f>
        <v>9.515625</v>
      </c>
      <c r="FE87" s="75">
        <f>(SUM(ES87:EU87)+SUM(EY87:FA87))/($E87*2)</f>
        <v>1</v>
      </c>
      <c r="FF87" s="86">
        <v>5</v>
      </c>
      <c r="FG87" s="87">
        <v>3</v>
      </c>
      <c r="FH87" s="87">
        <v>16</v>
      </c>
      <c r="FI87" s="88">
        <v>56</v>
      </c>
      <c r="FJ87" s="73">
        <f>(FF87*FF$10+FG87*FG$10+FH87*FH$10+FI87*FI$10)/$E87</f>
        <v>8.6875</v>
      </c>
      <c r="FK87" s="74">
        <f>(SUM(FG87:FI87)/$E87)</f>
        <v>0.9375</v>
      </c>
      <c r="FL87" s="87"/>
      <c r="FM87" s="87"/>
      <c r="FN87" s="87">
        <v>23</v>
      </c>
      <c r="FO87" s="87">
        <v>57</v>
      </c>
      <c r="FP87" s="73">
        <f>(FL87*FL$10+FM87*FM$10+FN87*FN$10+FO87*FO$10)/$E87</f>
        <v>9.28125</v>
      </c>
      <c r="FQ87" s="74">
        <f>(SUM(FM87:FO87)/$E87)</f>
        <v>1</v>
      </c>
      <c r="FR87" s="87">
        <v>1</v>
      </c>
      <c r="FS87" s="87"/>
      <c r="FT87" s="87">
        <v>19</v>
      </c>
      <c r="FU87" s="87">
        <v>60</v>
      </c>
      <c r="FV87" s="73">
        <f>(FR87*FR$10+FS87*FS$10+FT87*FT$10+FU87*FU$10)/$E87</f>
        <v>9.28125</v>
      </c>
      <c r="FW87" s="74">
        <f>(SUM(FS87:FU87)/$E87)</f>
        <v>0.98750000000000004</v>
      </c>
      <c r="FX87" s="30">
        <f>(FJ87+FP87+FV87)/3</f>
        <v>9.0833333333333339</v>
      </c>
      <c r="FY87" s="75">
        <f>(SUM(FG87:FI87)+SUM(FM87:FO87)+SUM(FS87:FU87))/($E87*3)</f>
        <v>0.97499999999999998</v>
      </c>
    </row>
    <row r="88" spans="1:181" ht="51">
      <c r="A88" s="15">
        <v>76</v>
      </c>
      <c r="B88" s="87">
        <v>198</v>
      </c>
      <c r="C88" s="70" t="s">
        <v>208</v>
      </c>
      <c r="D88" s="87">
        <v>385</v>
      </c>
      <c r="E88" s="87">
        <v>60</v>
      </c>
      <c r="F88" s="87">
        <v>1</v>
      </c>
      <c r="G88" s="87">
        <v>1</v>
      </c>
      <c r="H88" s="87">
        <v>1</v>
      </c>
      <c r="I88" s="87">
        <v>1</v>
      </c>
      <c r="J88" s="87">
        <v>1</v>
      </c>
      <c r="K88" s="87">
        <v>1</v>
      </c>
      <c r="L88" s="87">
        <v>1</v>
      </c>
      <c r="M88" s="87"/>
      <c r="N88" s="87"/>
      <c r="O88" s="87"/>
      <c r="P88" s="87">
        <v>12</v>
      </c>
      <c r="Q88" s="87">
        <v>48</v>
      </c>
      <c r="R88" s="80">
        <f>((F$10*SUM(F88:L88))+((M88*M$10+N88*N$10+O88*O$10+P88*P$10+Q88*Q$10)/$E88))/2</f>
        <v>9.7199999999999989</v>
      </c>
      <c r="S88" s="87">
        <v>1</v>
      </c>
      <c r="T88" s="87">
        <v>1</v>
      </c>
      <c r="U88" s="87"/>
      <c r="V88" s="87"/>
      <c r="W88" s="87">
        <v>1</v>
      </c>
      <c r="X88" s="87">
        <v>1</v>
      </c>
      <c r="Y88" s="87">
        <v>1</v>
      </c>
      <c r="Z88" s="87">
        <v>1</v>
      </c>
      <c r="AA88" s="87">
        <v>1</v>
      </c>
      <c r="AB88" s="87">
        <v>1</v>
      </c>
      <c r="AC88" s="87"/>
      <c r="AD88" s="87"/>
      <c r="AE88" s="87">
        <v>2</v>
      </c>
      <c r="AF88" s="87">
        <v>10</v>
      </c>
      <c r="AG88" s="87">
        <v>48</v>
      </c>
      <c r="AH88" s="72">
        <f>((S$10*SUM(S88:AB88))+((AC88*AC$10+AD88*AD$10+AE88*AE$10+AF88*AF$10+AG88*AG$10)/$E88))/2</f>
        <v>8.7083333333333321</v>
      </c>
      <c r="AI88" s="87">
        <v>1</v>
      </c>
      <c r="AJ88" s="87">
        <v>1</v>
      </c>
      <c r="AK88" s="87"/>
      <c r="AL88" s="87"/>
      <c r="AM88" s="87"/>
      <c r="AN88" s="87"/>
      <c r="AO88" s="87">
        <v>2</v>
      </c>
      <c r="AP88" s="87">
        <v>17</v>
      </c>
      <c r="AQ88" s="87">
        <v>41</v>
      </c>
      <c r="AR88" s="73">
        <f>((AI$10*SUM(AI88:AL88))+((AM88*AM$10+AN88*AN$10+AO88*AO$10+AP88*AP$10+AQ88*AQ$10)/$E88))/2</f>
        <v>7.0625</v>
      </c>
      <c r="AS88" s="87"/>
      <c r="AT88" s="87"/>
      <c r="AU88" s="87">
        <v>1</v>
      </c>
      <c r="AV88" s="87"/>
      <c r="AW88" s="87"/>
      <c r="AX88" s="87"/>
      <c r="AY88" s="87">
        <v>23</v>
      </c>
      <c r="AZ88" s="87">
        <v>16</v>
      </c>
      <c r="BA88" s="87">
        <v>21</v>
      </c>
      <c r="BB88" s="73">
        <f>((AS$10*SUM(AS88:AV88))+((AW88*AW$10+AX88*AX$10+AY88*AY$10+AZ88*AZ$10+BA88*BA$10)/$E88))/2</f>
        <v>4.9583333333333339</v>
      </c>
      <c r="BC88" s="30">
        <f>(R88+AH88+AR88+BB88)/4</f>
        <v>7.6122916666666658</v>
      </c>
      <c r="BD88" s="87"/>
      <c r="BE88" s="87">
        <v>1</v>
      </c>
      <c r="BF88" s="87">
        <v>1</v>
      </c>
      <c r="BG88" s="87"/>
      <c r="BH88" s="87">
        <v>1</v>
      </c>
      <c r="BI88" s="87"/>
      <c r="BJ88" s="87"/>
      <c r="BK88" s="87"/>
      <c r="BL88" s="87">
        <v>1</v>
      </c>
      <c r="BM88" s="87"/>
      <c r="BN88" s="87"/>
      <c r="BO88" s="87"/>
      <c r="BP88" s="87">
        <v>12</v>
      </c>
      <c r="BQ88" s="87">
        <v>17</v>
      </c>
      <c r="BR88" s="87">
        <v>31</v>
      </c>
      <c r="BS88" s="73">
        <f>((BD$10*SUM(BD88:BM88))+((BN88*BN$10+BO88*BO$10+BP88*BP$10+BQ88*BQ$10+BR88*BR$10)/$E88))/2</f>
        <v>6.145833333333333</v>
      </c>
      <c r="BT88" s="87">
        <v>1</v>
      </c>
      <c r="BU88" s="87"/>
      <c r="BV88" s="87"/>
      <c r="BW88" s="87">
        <v>1</v>
      </c>
      <c r="BX88" s="87"/>
      <c r="BY88" s="87"/>
      <c r="BZ88" s="87">
        <v>1</v>
      </c>
      <c r="CA88" s="87">
        <v>60</v>
      </c>
      <c r="CB88" s="87"/>
      <c r="CC88" s="87"/>
      <c r="CD88" s="87"/>
      <c r="CE88" s="87"/>
      <c r="CF88" s="87">
        <v>60</v>
      </c>
      <c r="CG88" s="87"/>
      <c r="CH88" s="72">
        <f>((BT$10*SUM(BT88:BZ88))+((CB$10*CB88+CC88*CC$10+CD88*CD$10+CE88*CE$10+CF88*CF$10+CG88*CG$10)/(2*$E88)))/2</f>
        <v>2.145</v>
      </c>
      <c r="CI88" s="87">
        <v>1</v>
      </c>
      <c r="CJ88" s="87"/>
      <c r="CK88" s="87">
        <v>1</v>
      </c>
      <c r="CL88" s="87"/>
      <c r="CM88" s="87"/>
      <c r="CN88" s="87">
        <v>37</v>
      </c>
      <c r="CO88" s="87">
        <v>12</v>
      </c>
      <c r="CP88" s="87">
        <v>11</v>
      </c>
      <c r="CQ88" s="87"/>
      <c r="CR88" s="73">
        <f>((CI$10*SUM(CI88:CL88))+((CM88*CM$10+CN88*CN$10+CO88*CO$10+CP88*CP$10+CQ88*CQ$10)/$E88))/2</f>
        <v>4.458333333333333</v>
      </c>
      <c r="CS88" s="87">
        <v>1</v>
      </c>
      <c r="CT88" s="87"/>
      <c r="CU88" s="87"/>
      <c r="CV88" s="87"/>
      <c r="CW88" s="87">
        <v>1</v>
      </c>
      <c r="CX88" s="87">
        <v>1</v>
      </c>
      <c r="CY88" s="87"/>
      <c r="CZ88" s="87"/>
      <c r="DA88" s="87"/>
      <c r="DB88" s="87"/>
      <c r="DC88" s="87">
        <v>36</v>
      </c>
      <c r="DD88" s="87">
        <v>24</v>
      </c>
      <c r="DE88" s="73">
        <f>((CS$10*SUM(CS88:CY88))+((CZ88*CZ$10+DA88*DA$10+DB88*DB$10+DC88*DC$10+DD88*DD$10)/$E88))/2</f>
        <v>6.3919999999999995</v>
      </c>
      <c r="DF88" s="87">
        <v>1</v>
      </c>
      <c r="DG88" s="87">
        <v>1</v>
      </c>
      <c r="DH88" s="87">
        <v>1</v>
      </c>
      <c r="DI88" s="87">
        <v>1</v>
      </c>
      <c r="DJ88" s="87"/>
      <c r="DK88" s="87"/>
      <c r="DL88" s="87"/>
      <c r="DM88" s="87"/>
      <c r="DN88" s="87"/>
      <c r="DO88" s="87"/>
      <c r="DP88" s="87">
        <v>16</v>
      </c>
      <c r="DQ88" s="87">
        <v>44</v>
      </c>
      <c r="DR88" s="73">
        <f>((DF$10*SUM(DF88:DK88))+((DM88*DM$10+DN88*DN$10+DO88*DO$10+DP88*DP$10+DQ88*DQ$10)/$E88))/2</f>
        <v>7.996666666666667</v>
      </c>
      <c r="DS88" s="87"/>
      <c r="DT88" s="87"/>
      <c r="DU88" s="87"/>
      <c r="DV88" s="87">
        <v>1</v>
      </c>
      <c r="DW88" s="87"/>
      <c r="DX88" s="87"/>
      <c r="DY88" s="87"/>
      <c r="DZ88" s="87"/>
      <c r="EA88" s="87">
        <v>60</v>
      </c>
      <c r="EB88" s="73">
        <f>((DS$10*SUM(DS88:DV88))+((DW88*DW$10+DX88*DX$10+DY88*DY$10+DZ88*DZ$10+EA88*EA$10)/$E88))/2</f>
        <v>6.25</v>
      </c>
      <c r="EC88" s="87"/>
      <c r="ED88" s="87"/>
      <c r="EE88" s="87"/>
      <c r="EF88" s="87"/>
      <c r="EG88" s="87"/>
      <c r="EH88" s="87"/>
      <c r="EI88" s="87"/>
      <c r="EJ88" s="87"/>
      <c r="EK88" s="87">
        <v>46</v>
      </c>
      <c r="EL88" s="87">
        <v>12</v>
      </c>
      <c r="EM88" s="87">
        <v>2</v>
      </c>
      <c r="EN88" s="87"/>
      <c r="EO88" s="87"/>
      <c r="EP88" s="73">
        <f>((EC$10*SUM(EC88:EJ88))+((EK88*EK$10+EL88*EL$10+EM88*EM$10+EN88*EN$10+EO88*EO$10)/$E88))/2</f>
        <v>0.33333333333333331</v>
      </c>
      <c r="EQ88" s="30">
        <f>(BS88+CH88+CR88+DE88+DR88+EB88+EP88)/7</f>
        <v>4.8173095238095245</v>
      </c>
      <c r="ER88" s="87"/>
      <c r="ES88" s="87">
        <v>1</v>
      </c>
      <c r="ET88" s="87">
        <v>11</v>
      </c>
      <c r="EU88" s="87">
        <v>48</v>
      </c>
      <c r="EV88" s="73">
        <f>(ER88*ER$10+ES88*ES$10+ET88*ET$10+EU88*EU$10)/$E88</f>
        <v>9.4583333333333339</v>
      </c>
      <c r="EW88" s="74">
        <f>(SUM(ES88:EU88)/$E88)</f>
        <v>1</v>
      </c>
      <c r="EX88" s="87"/>
      <c r="EY88" s="87"/>
      <c r="EZ88" s="87">
        <v>2</v>
      </c>
      <c r="FA88" s="87">
        <v>58</v>
      </c>
      <c r="FB88" s="73">
        <f>(EX88*EX$10+EY88*EY$10+EZ88*EZ$10+FA88*FA$10)/$E88</f>
        <v>9.9166666666666661</v>
      </c>
      <c r="FC88" s="74">
        <f>(SUM(EY88:FA88)/$E88)</f>
        <v>1</v>
      </c>
      <c r="FD88" s="30">
        <f>(EV88+FB88)/2</f>
        <v>9.6875</v>
      </c>
      <c r="FE88" s="75">
        <f>(SUM(ES88:EU88)+SUM(EY88:FA88))/($E88*2)</f>
        <v>1</v>
      </c>
      <c r="FF88" s="87"/>
      <c r="FG88" s="87">
        <v>4</v>
      </c>
      <c r="FH88" s="87">
        <v>42</v>
      </c>
      <c r="FI88" s="87">
        <v>14</v>
      </c>
      <c r="FJ88" s="73">
        <f>(FF88*FF$10+FG88*FG$10+FH88*FH$10+FI88*FI$10)/$E88</f>
        <v>7.916666666666667</v>
      </c>
      <c r="FK88" s="74">
        <f>(SUM(FG88:FI88)/$E88)</f>
        <v>1</v>
      </c>
      <c r="FL88" s="87"/>
      <c r="FM88" s="87">
        <v>12</v>
      </c>
      <c r="FN88" s="87">
        <v>35</v>
      </c>
      <c r="FO88" s="87">
        <v>13</v>
      </c>
      <c r="FP88" s="73">
        <f>(FL88*FL$10+FM88*FM$10+FN88*FN$10+FO88*FO$10)/$E88</f>
        <v>7.541666666666667</v>
      </c>
      <c r="FQ88" s="74">
        <f>(SUM(FM88:FO88)/$E88)</f>
        <v>1</v>
      </c>
      <c r="FR88" s="87"/>
      <c r="FS88" s="87">
        <v>7</v>
      </c>
      <c r="FT88" s="87">
        <v>32</v>
      </c>
      <c r="FU88" s="87">
        <v>24</v>
      </c>
      <c r="FV88" s="73">
        <f>(FR88*FR$10+FS88*FS$10+FT88*FT$10+FU88*FU$10)/$E88</f>
        <v>8.5833333333333339</v>
      </c>
      <c r="FW88" s="74">
        <f>(SUM(FS88:FU88)/$E88)</f>
        <v>1.05</v>
      </c>
      <c r="FX88" s="30">
        <f>(FJ88+FP88+FV88)/3</f>
        <v>8.0138888888888893</v>
      </c>
      <c r="FY88" s="75">
        <f>(SUM(FG88:FI88)+SUM(FM88:FO88)+SUM(FS88:FU88))/($E88*3)</f>
        <v>1.0166666666666666</v>
      </c>
    </row>
    <row r="89" spans="1:181" ht="51">
      <c r="A89" s="15">
        <v>77</v>
      </c>
      <c r="B89" s="87">
        <v>199</v>
      </c>
      <c r="C89" s="70" t="s">
        <v>209</v>
      </c>
      <c r="D89" s="87">
        <v>250</v>
      </c>
      <c r="E89" s="87">
        <v>50</v>
      </c>
      <c r="F89" s="87">
        <v>1</v>
      </c>
      <c r="G89" s="87">
        <v>1</v>
      </c>
      <c r="H89" s="87">
        <v>1</v>
      </c>
      <c r="I89" s="87">
        <v>1</v>
      </c>
      <c r="J89" s="87">
        <v>1</v>
      </c>
      <c r="K89" s="87">
        <v>1</v>
      </c>
      <c r="L89" s="87">
        <v>1</v>
      </c>
      <c r="M89" s="87"/>
      <c r="N89" s="87"/>
      <c r="O89" s="87"/>
      <c r="P89" s="87">
        <v>45</v>
      </c>
      <c r="Q89" s="87">
        <v>5</v>
      </c>
      <c r="R89" s="80">
        <f>((F$10*SUM(F89:L89))+((M89*M$10+N89*N$10+O89*O$10+P89*P$10+Q89*Q$10)/$E89))/2</f>
        <v>8.8449999999999989</v>
      </c>
      <c r="S89" s="87">
        <v>1</v>
      </c>
      <c r="T89" s="87">
        <v>1</v>
      </c>
      <c r="U89" s="87">
        <v>1</v>
      </c>
      <c r="V89" s="87">
        <v>1</v>
      </c>
      <c r="W89" s="87">
        <v>1</v>
      </c>
      <c r="X89" s="87">
        <v>1</v>
      </c>
      <c r="Y89" s="87">
        <v>1</v>
      </c>
      <c r="Z89" s="87">
        <v>1</v>
      </c>
      <c r="AA89" s="87">
        <v>1</v>
      </c>
      <c r="AB89" s="87">
        <v>1</v>
      </c>
      <c r="AC89" s="87"/>
      <c r="AD89" s="87"/>
      <c r="AE89" s="87"/>
      <c r="AF89" s="87">
        <v>45</v>
      </c>
      <c r="AG89" s="87">
        <v>5</v>
      </c>
      <c r="AH89" s="72">
        <f>((S$10*SUM(S89:AB89))+((AC89*AC$10+AD89*AD$10+AE89*AE$10+AF89*AF$10+AG89*AG$10)/$E89))/2</f>
        <v>8.875</v>
      </c>
      <c r="AI89" s="87">
        <v>1</v>
      </c>
      <c r="AJ89" s="87">
        <v>1</v>
      </c>
      <c r="AK89" s="87"/>
      <c r="AL89" s="87"/>
      <c r="AM89" s="87"/>
      <c r="AN89" s="87"/>
      <c r="AO89" s="87"/>
      <c r="AP89" s="87">
        <v>46</v>
      </c>
      <c r="AQ89" s="87">
        <v>4</v>
      </c>
      <c r="AR89" s="73">
        <f>((AI$10*SUM(AI89:AL89))+((AM89*AM$10+AN89*AN$10+AO89*AO$10+AP89*AP$10+AQ89*AQ$10)/$E89))/2</f>
        <v>6.35</v>
      </c>
      <c r="AS89" s="87"/>
      <c r="AT89" s="87"/>
      <c r="AU89" s="87"/>
      <c r="AV89" s="87"/>
      <c r="AW89" s="87"/>
      <c r="AX89" s="87"/>
      <c r="AY89" s="87">
        <v>34</v>
      </c>
      <c r="AZ89" s="87">
        <v>16</v>
      </c>
      <c r="BA89" s="87"/>
      <c r="BB89" s="73">
        <f>((AS$10*SUM(AS89:AV89))+((AW89*AW$10+AX89*AX$10+AY89*AY$10+AZ89*AZ$10+BA89*BA$10)/$E89))/2</f>
        <v>2.9</v>
      </c>
      <c r="BC89" s="30">
        <f>(R89+AH89+AR89+BB89)/4</f>
        <v>6.7424999999999997</v>
      </c>
      <c r="BD89" s="87"/>
      <c r="BE89" s="87">
        <v>1</v>
      </c>
      <c r="BF89" s="87">
        <v>1</v>
      </c>
      <c r="BG89" s="87"/>
      <c r="BH89" s="87">
        <v>1</v>
      </c>
      <c r="BI89" s="87"/>
      <c r="BJ89" s="87"/>
      <c r="BK89" s="87"/>
      <c r="BL89" s="87"/>
      <c r="BM89" s="87"/>
      <c r="BN89" s="87"/>
      <c r="BO89" s="87"/>
      <c r="BP89" s="87">
        <v>48</v>
      </c>
      <c r="BQ89" s="87">
        <v>2</v>
      </c>
      <c r="BR89" s="87"/>
      <c r="BS89" s="73">
        <f>((BD$10*SUM(BD89:BM89))+((BN89*BN$10+BO89*BO$10+BP89*BP$10+BQ89*BQ$10+BR89*BR$10)/$E89))/2</f>
        <v>4.05</v>
      </c>
      <c r="BT89" s="87">
        <v>1</v>
      </c>
      <c r="BU89" s="87"/>
      <c r="BV89" s="87"/>
      <c r="BW89" s="87">
        <v>1</v>
      </c>
      <c r="BX89" s="87"/>
      <c r="BY89" s="87"/>
      <c r="BZ89" s="87">
        <v>1</v>
      </c>
      <c r="CA89" s="87">
        <v>50</v>
      </c>
      <c r="CB89" s="87"/>
      <c r="CC89" s="87"/>
      <c r="CD89" s="87"/>
      <c r="CE89" s="87"/>
      <c r="CF89" s="87">
        <v>50</v>
      </c>
      <c r="CG89" s="87"/>
      <c r="CH89" s="72">
        <f>((BT$10*SUM(BT89:BZ89))+((CB$10*CB89+CC89*CC$10+CD89*CD$10+CE89*CE$10+CF89*CF$10+CG89*CG$10)/(2*$E89)))/2</f>
        <v>2.145</v>
      </c>
      <c r="CI89" s="87">
        <v>1</v>
      </c>
      <c r="CJ89" s="87"/>
      <c r="CK89" s="87"/>
      <c r="CL89" s="87"/>
      <c r="CM89" s="87"/>
      <c r="CN89" s="87">
        <v>47</v>
      </c>
      <c r="CO89" s="87"/>
      <c r="CP89" s="87"/>
      <c r="CQ89" s="87">
        <v>3</v>
      </c>
      <c r="CR89" s="73">
        <f>((CI$10*SUM(CI89:CL89))+((CM89*CM$10+CN89*CN$10+CO89*CO$10+CP89*CP$10+CQ89*CQ$10)/$E89))/2</f>
        <v>2.7250000000000001</v>
      </c>
      <c r="CS89" s="87">
        <v>1</v>
      </c>
      <c r="CT89" s="87">
        <v>1</v>
      </c>
      <c r="CU89" s="87"/>
      <c r="CV89" s="87">
        <v>1</v>
      </c>
      <c r="CW89" s="87"/>
      <c r="CX89" s="87"/>
      <c r="CY89" s="87">
        <v>1</v>
      </c>
      <c r="CZ89" s="87"/>
      <c r="DA89" s="87"/>
      <c r="DB89" s="87"/>
      <c r="DC89" s="87"/>
      <c r="DD89" s="87">
        <v>50</v>
      </c>
      <c r="DE89" s="73">
        <f>((CS$10*SUM(CS89:CY89))+((CZ89*CZ$10+DA89*DA$10+DB89*DB$10+DC89*DC$10+DD89*DD$10)/$E89))/2</f>
        <v>7.8559999999999999</v>
      </c>
      <c r="DF89" s="87">
        <v>1</v>
      </c>
      <c r="DG89" s="87">
        <v>1</v>
      </c>
      <c r="DH89" s="87">
        <v>1</v>
      </c>
      <c r="DI89" s="87">
        <v>1</v>
      </c>
      <c r="DJ89" s="87"/>
      <c r="DK89" s="87"/>
      <c r="DL89" s="87"/>
      <c r="DM89" s="87"/>
      <c r="DN89" s="87"/>
      <c r="DO89" s="87">
        <v>4</v>
      </c>
      <c r="DP89" s="87"/>
      <c r="DQ89" s="87">
        <v>46</v>
      </c>
      <c r="DR89" s="73">
        <f>((DF$10*SUM(DF89:DK89))+((DM89*DM$10+DN89*DN$10+DO89*DO$10+DP89*DP$10+DQ89*DQ$10)/$E89))/2</f>
        <v>8.129999999999999</v>
      </c>
      <c r="DS89" s="87"/>
      <c r="DT89" s="87"/>
      <c r="DU89" s="87"/>
      <c r="DV89" s="87"/>
      <c r="DW89" s="87">
        <v>50</v>
      </c>
      <c r="DX89" s="87"/>
      <c r="DY89" s="87"/>
      <c r="DZ89" s="87"/>
      <c r="EA89" s="87"/>
      <c r="EB89" s="73">
        <f>((DS$10*SUM(DS89:DV89))+((DW89*DW$10+DX89*DX$10+DY89*DY$10+DZ89*DZ$10+EA89*EA$10)/$E89))/2</f>
        <v>0</v>
      </c>
      <c r="EC89" s="87"/>
      <c r="ED89" s="87"/>
      <c r="EE89" s="87"/>
      <c r="EF89" s="87"/>
      <c r="EG89" s="87"/>
      <c r="EH89" s="87"/>
      <c r="EI89" s="87"/>
      <c r="EJ89" s="87"/>
      <c r="EK89" s="87">
        <v>49</v>
      </c>
      <c r="EL89" s="87"/>
      <c r="EM89" s="87">
        <v>1</v>
      </c>
      <c r="EN89" s="87"/>
      <c r="EO89" s="87"/>
      <c r="EP89" s="73">
        <f>((EC$10*SUM(EC89:EJ89))+((EK89*EK$10+EL89*EL$10+EM89*EM$10+EN89*EN$10+EO89*EO$10)/$E89))/2</f>
        <v>0.05</v>
      </c>
      <c r="EQ89" s="30">
        <f>(BS89+CH89+CR89+DE89+DR89+EB89+EP89)/7</f>
        <v>3.5651428571428569</v>
      </c>
      <c r="ER89" s="87"/>
      <c r="ES89" s="87"/>
      <c r="ET89" s="87"/>
      <c r="EU89" s="87">
        <v>50</v>
      </c>
      <c r="EV89" s="73">
        <f>(ER89*ER$10+ES89*ES$10+ET89*ET$10+EU89*EU$10)/$E89</f>
        <v>10</v>
      </c>
      <c r="EW89" s="74">
        <f>(SUM(ES89:EU89)/$E89)</f>
        <v>1</v>
      </c>
      <c r="EX89" s="87"/>
      <c r="EY89" s="87"/>
      <c r="EZ89" s="87">
        <v>6</v>
      </c>
      <c r="FA89" s="87">
        <v>44</v>
      </c>
      <c r="FB89" s="73">
        <f>(EX89*EX$10+EY89*EY$10+EZ89*EZ$10+FA89*FA$10)/$E89</f>
        <v>9.6999999999999993</v>
      </c>
      <c r="FC89" s="74">
        <f>(SUM(EY89:FA89)/$E89)</f>
        <v>1</v>
      </c>
      <c r="FD89" s="30">
        <f>(EV89+FB89)/2</f>
        <v>9.85</v>
      </c>
      <c r="FE89" s="75">
        <f>(SUM(ES89:EU89)+SUM(EY89:FA89))/($E89*2)</f>
        <v>1</v>
      </c>
      <c r="FF89" s="87"/>
      <c r="FG89" s="87"/>
      <c r="FH89" s="87">
        <v>2</v>
      </c>
      <c r="FI89" s="87">
        <v>48</v>
      </c>
      <c r="FJ89" s="73">
        <f>(FF89*FF$10+FG89*FG$10+FH89*FH$10+FI89*FI$10)/$E89</f>
        <v>9.9</v>
      </c>
      <c r="FK89" s="74">
        <f>(SUM(FG89:FI89)/$E89)</f>
        <v>1</v>
      </c>
      <c r="FL89" s="87"/>
      <c r="FM89" s="87"/>
      <c r="FN89" s="87"/>
      <c r="FO89" s="87">
        <v>50</v>
      </c>
      <c r="FP89" s="73">
        <f>(FL89*FL$10+FM89*FM$10+FN89*FN$10+FO89*FO$10)/$E89</f>
        <v>10</v>
      </c>
      <c r="FQ89" s="74">
        <f>(SUM(FM89:FO89)/$E89)</f>
        <v>1</v>
      </c>
      <c r="FR89" s="87"/>
      <c r="FS89" s="87"/>
      <c r="FT89" s="87"/>
      <c r="FU89" s="87">
        <v>50</v>
      </c>
      <c r="FV89" s="73">
        <f>(FR89*FR$10+FS89*FS$10+FT89*FT$10+FU89*FU$10)/$E89</f>
        <v>10</v>
      </c>
      <c r="FW89" s="74">
        <f>(SUM(FS89:FU89)/$E89)</f>
        <v>1</v>
      </c>
      <c r="FX89" s="30">
        <f>(FJ89+FP89+FV89)/3</f>
        <v>9.9666666666666668</v>
      </c>
      <c r="FY89" s="75">
        <f>(SUM(FG89:FI89)+SUM(FM89:FO89)+SUM(FS89:FU89))/($E89*3)</f>
        <v>1</v>
      </c>
    </row>
    <row r="90" spans="1:181" ht="51">
      <c r="A90" s="15">
        <v>78</v>
      </c>
      <c r="B90" s="87">
        <v>200</v>
      </c>
      <c r="C90" s="70" t="s">
        <v>210</v>
      </c>
      <c r="D90" s="87">
        <v>570</v>
      </c>
      <c r="E90" s="87">
        <v>64</v>
      </c>
      <c r="F90" s="87">
        <v>1</v>
      </c>
      <c r="G90" s="87">
        <v>1</v>
      </c>
      <c r="H90" s="87">
        <v>1</v>
      </c>
      <c r="I90" s="87">
        <v>1</v>
      </c>
      <c r="J90" s="87">
        <v>1</v>
      </c>
      <c r="K90" s="87">
        <v>1</v>
      </c>
      <c r="L90" s="87">
        <v>1</v>
      </c>
      <c r="M90" s="87"/>
      <c r="N90" s="87"/>
      <c r="O90" s="87">
        <v>3</v>
      </c>
      <c r="P90" s="87">
        <v>43</v>
      </c>
      <c r="Q90" s="88">
        <v>18</v>
      </c>
      <c r="R90" s="80">
        <f>((F$10*SUM(F90:L90))+((M90*M$10+N90*N$10+O90*O$10+P90*P$10+Q90*Q$10)/$E90))/2</f>
        <v>9.0129687499999989</v>
      </c>
      <c r="S90" s="87">
        <v>1</v>
      </c>
      <c r="T90" s="87">
        <v>1</v>
      </c>
      <c r="U90" s="87"/>
      <c r="V90" s="87"/>
      <c r="W90" s="87">
        <v>1</v>
      </c>
      <c r="X90" s="87">
        <v>1</v>
      </c>
      <c r="Y90" s="87">
        <v>1</v>
      </c>
      <c r="Z90" s="87">
        <v>1</v>
      </c>
      <c r="AA90" s="87">
        <v>1</v>
      </c>
      <c r="AB90" s="87"/>
      <c r="AC90" s="87"/>
      <c r="AD90" s="87"/>
      <c r="AE90" s="87"/>
      <c r="AF90" s="87">
        <v>11</v>
      </c>
      <c r="AG90" s="87">
        <v>53</v>
      </c>
      <c r="AH90" s="72">
        <f>((S$10*SUM(S90:AB90))+((AC90*AC$10+AD90*AD$10+AE90*AE$10+AF90*AF$10+AG90*AG$10)/$E90))/2</f>
        <v>8.28515625</v>
      </c>
      <c r="AI90" s="87">
        <v>1</v>
      </c>
      <c r="AJ90" s="87">
        <v>1</v>
      </c>
      <c r="AK90" s="87"/>
      <c r="AL90" s="87"/>
      <c r="AM90" s="87"/>
      <c r="AN90" s="87"/>
      <c r="AO90" s="87"/>
      <c r="AP90" s="87">
        <v>19</v>
      </c>
      <c r="AQ90" s="87">
        <v>45</v>
      </c>
      <c r="AR90" s="73">
        <f>((AI$10*SUM(AI90:AL90))+((AM90*AM$10+AN90*AN$10+AO90*AO$10+AP90*AP$10+AQ90*AQ$10)/$E90))/2</f>
        <v>7.12890625</v>
      </c>
      <c r="AS90" s="87">
        <v>1</v>
      </c>
      <c r="AT90" s="87"/>
      <c r="AU90" s="87"/>
      <c r="AV90" s="87"/>
      <c r="AW90" s="87"/>
      <c r="AX90" s="87"/>
      <c r="AY90" s="87">
        <v>23</v>
      </c>
      <c r="AZ90" s="87">
        <v>21</v>
      </c>
      <c r="BA90" s="88">
        <v>20</v>
      </c>
      <c r="BB90" s="73">
        <f>((AS$10*SUM(AS90:AV90))+((AW90*AW$10+AX90*AX$10+AY90*AY$10+AZ90*AZ$10+BA90*BA$10)/$E90))/2</f>
        <v>4.94140625</v>
      </c>
      <c r="BC90" s="30">
        <f>(R90+AH90+AR90+BB90)/4</f>
        <v>7.3421093749999997</v>
      </c>
      <c r="BD90" s="87"/>
      <c r="BE90" s="87">
        <v>1</v>
      </c>
      <c r="BF90" s="87">
        <v>1</v>
      </c>
      <c r="BG90" s="87"/>
      <c r="BH90" s="87"/>
      <c r="BI90" s="87"/>
      <c r="BJ90" s="87"/>
      <c r="BK90" s="87"/>
      <c r="BL90" s="87"/>
      <c r="BM90" s="87"/>
      <c r="BN90" s="87"/>
      <c r="BO90" s="87"/>
      <c r="BP90" s="87">
        <v>1</v>
      </c>
      <c r="BQ90" s="87">
        <v>46</v>
      </c>
      <c r="BR90" s="89">
        <v>17</v>
      </c>
      <c r="BS90" s="73">
        <f>((BD$10*SUM(BD90:BM90))+((BN90*BN$10+BO90*BO$10+BP90*BP$10+BQ90*BQ$10+BR90*BR$10)/$E90))/2</f>
        <v>5.0625</v>
      </c>
      <c r="BT90" s="87">
        <v>1</v>
      </c>
      <c r="BU90" s="87"/>
      <c r="BV90" s="87"/>
      <c r="BW90" s="87">
        <v>1</v>
      </c>
      <c r="BX90" s="87"/>
      <c r="BY90" s="87"/>
      <c r="BZ90" s="87">
        <v>1</v>
      </c>
      <c r="CA90" s="87">
        <v>64</v>
      </c>
      <c r="CB90" s="87"/>
      <c r="CC90" s="87"/>
      <c r="CD90" s="87"/>
      <c r="CE90" s="87"/>
      <c r="CF90" s="87">
        <v>64</v>
      </c>
      <c r="CG90" s="87"/>
      <c r="CH90" s="72">
        <f>((BT$10*SUM(BT90:BZ90))+((CB$10*CB90+CC90*CC$10+CD90*CD$10+CE90*CE$10+CF90*CF$10+CG90*CG$10)/(2*$E90)))/2</f>
        <v>2.145</v>
      </c>
      <c r="CI90" s="87"/>
      <c r="CJ90" s="87"/>
      <c r="CK90" s="87"/>
      <c r="CL90" s="87"/>
      <c r="CM90" s="87"/>
      <c r="CN90" s="87"/>
      <c r="CO90" s="87">
        <v>2</v>
      </c>
      <c r="CP90" s="87">
        <v>28</v>
      </c>
      <c r="CQ90" s="87">
        <v>34</v>
      </c>
      <c r="CR90" s="73">
        <f>((CI$10*SUM(CI90:CL90))+((CM90*CM$10+CN90*CN$10+CO90*CO$10+CP90*CP$10+CQ90*CQ$10)/$E90))/2</f>
        <v>4.375</v>
      </c>
      <c r="CS90" s="87">
        <v>1</v>
      </c>
      <c r="CT90" s="87">
        <v>1</v>
      </c>
      <c r="CU90" s="87"/>
      <c r="CV90" s="87">
        <v>1</v>
      </c>
      <c r="CW90" s="87"/>
      <c r="CX90" s="87"/>
      <c r="CY90" s="87"/>
      <c r="CZ90" s="87"/>
      <c r="DA90" s="87"/>
      <c r="DB90" s="87"/>
      <c r="DC90" s="87">
        <v>9</v>
      </c>
      <c r="DD90" s="87">
        <v>55</v>
      </c>
      <c r="DE90" s="73">
        <f>((CS$10*SUM(CS90:CY90))+((CZ90*CZ$10+DA90*DA$10+DB90*DB$10+DC90*DC$10+DD90*DD$10)/$E90))/2</f>
        <v>6.9662187499999995</v>
      </c>
      <c r="DF90" s="87">
        <v>1</v>
      </c>
      <c r="DG90" s="87">
        <v>1</v>
      </c>
      <c r="DH90" s="87">
        <v>1</v>
      </c>
      <c r="DI90" s="87">
        <v>1</v>
      </c>
      <c r="DJ90" s="87"/>
      <c r="DK90" s="87">
        <v>1</v>
      </c>
      <c r="DL90" s="87"/>
      <c r="DM90" s="87"/>
      <c r="DN90" s="87"/>
      <c r="DO90" s="87"/>
      <c r="DP90" s="87">
        <v>40</v>
      </c>
      <c r="DQ90" s="87">
        <v>24</v>
      </c>
      <c r="DR90" s="73">
        <f>((DF$10*SUM(DF90:DK90))+((DM90*DM$10+DN90*DN$10+DO90*DO$10+DP90*DP$10+DQ90*DQ$10)/$E90))/2</f>
        <v>8.3812499999999996</v>
      </c>
      <c r="DS90" s="87"/>
      <c r="DT90" s="87"/>
      <c r="DU90" s="87"/>
      <c r="DV90" s="87"/>
      <c r="DW90" s="87">
        <v>64</v>
      </c>
      <c r="DX90" s="87"/>
      <c r="DY90" s="87"/>
      <c r="DZ90" s="87"/>
      <c r="EA90" s="87"/>
      <c r="EB90" s="73">
        <f>((DS$10*SUM(DS90:DV90))+((DW90*DW$10+DX90*DX$10+DY90*DY$10+DZ90*DZ$10+EA90*EA$10)/$E90))/2</f>
        <v>0</v>
      </c>
      <c r="EC90" s="87">
        <v>1</v>
      </c>
      <c r="ED90" s="87"/>
      <c r="EE90" s="87"/>
      <c r="EF90" s="87"/>
      <c r="EG90" s="87"/>
      <c r="EH90" s="87"/>
      <c r="EI90" s="87">
        <v>1</v>
      </c>
      <c r="EJ90" s="87"/>
      <c r="EK90" s="87"/>
      <c r="EL90" s="87"/>
      <c r="EM90" s="87">
        <v>22</v>
      </c>
      <c r="EN90" s="87">
        <v>35</v>
      </c>
      <c r="EO90" s="87">
        <v>7</v>
      </c>
      <c r="EP90" s="73">
        <f>((EC$10*SUM(EC90:EJ90))+((EK90*EK$10+EL90*EL$10+EM90*EM$10+EN90*EN$10+EO90*EO$10)/$E90))/2</f>
        <v>4.70703125</v>
      </c>
      <c r="EQ90" s="30">
        <f>(BS90+CH90+CR90+DE90+DR90+EB90+EP90)/7</f>
        <v>4.519571428571429</v>
      </c>
      <c r="ER90" s="87"/>
      <c r="ES90" s="87"/>
      <c r="ET90" s="87"/>
      <c r="EU90" s="87">
        <v>64</v>
      </c>
      <c r="EV90" s="73">
        <f>(ER90*ER$10+ES90*ES$10+ET90*ET$10+EU90*EU$10)/$E90</f>
        <v>10</v>
      </c>
      <c r="EW90" s="74">
        <f>(SUM(ES90:EU90)/$E90)</f>
        <v>1</v>
      </c>
      <c r="EX90" s="87"/>
      <c r="EY90" s="87"/>
      <c r="EZ90" s="87"/>
      <c r="FA90" s="87">
        <v>64</v>
      </c>
      <c r="FB90" s="73">
        <f>(EX90*EX$10+EY90*EY$10+EZ90*EZ$10+FA90*FA$10)/$E90</f>
        <v>10</v>
      </c>
      <c r="FC90" s="74">
        <f>(SUM(EY90:FA90)/$E90)</f>
        <v>1</v>
      </c>
      <c r="FD90" s="30">
        <f>(EV90+FB90)/2</f>
        <v>10</v>
      </c>
      <c r="FE90" s="75">
        <f>(SUM(ES90:EU90)+SUM(EY90:FA90))/($E90*2)</f>
        <v>1</v>
      </c>
      <c r="FF90" s="87"/>
      <c r="FG90" s="87">
        <v>1</v>
      </c>
      <c r="FH90" s="87">
        <v>19</v>
      </c>
      <c r="FI90" s="87">
        <v>44</v>
      </c>
      <c r="FJ90" s="73">
        <f>(FF90*FF$10+FG90*FG$10+FH90*FH$10+FI90*FI$10)/$E90</f>
        <v>9.1796875</v>
      </c>
      <c r="FK90" s="74">
        <f>(SUM(FG90:FI90)/$E90)</f>
        <v>1</v>
      </c>
      <c r="FL90" s="87"/>
      <c r="FM90" s="87"/>
      <c r="FN90" s="87">
        <v>19</v>
      </c>
      <c r="FO90" s="87">
        <v>45</v>
      </c>
      <c r="FP90" s="73">
        <f>(FL90*FL$10+FM90*FM$10+FN90*FN$10+FO90*FO$10)/$E90</f>
        <v>9.2578125</v>
      </c>
      <c r="FQ90" s="74">
        <f>(SUM(FM90:FO90)/$E90)</f>
        <v>1</v>
      </c>
      <c r="FR90" s="87"/>
      <c r="FS90" s="87"/>
      <c r="FT90" s="87"/>
      <c r="FU90" s="87">
        <v>64</v>
      </c>
      <c r="FV90" s="73">
        <f>(FR90*FR$10+FS90*FS$10+FT90*FT$10+FU90*FU$10)/$E90</f>
        <v>10</v>
      </c>
      <c r="FW90" s="74">
        <f>(SUM(FS90:FU90)/$E90)</f>
        <v>1</v>
      </c>
      <c r="FX90" s="30">
        <f>(FJ90+FP90+FV90)/3</f>
        <v>9.4791666666666661</v>
      </c>
      <c r="FY90" s="75">
        <f>(SUM(FG90:FI90)+SUM(FM90:FO90)+SUM(FS90:FU90))/($E90*3)</f>
        <v>1</v>
      </c>
    </row>
    <row r="91" spans="1:181" ht="51">
      <c r="A91" s="15">
        <v>79</v>
      </c>
      <c r="B91" s="87">
        <v>201</v>
      </c>
      <c r="C91" s="70" t="s">
        <v>211</v>
      </c>
      <c r="D91" s="87">
        <v>894</v>
      </c>
      <c r="E91" s="87">
        <v>89</v>
      </c>
      <c r="F91" s="87">
        <v>1</v>
      </c>
      <c r="G91" s="87">
        <v>1</v>
      </c>
      <c r="H91" s="87">
        <v>1</v>
      </c>
      <c r="I91" s="87">
        <v>1</v>
      </c>
      <c r="J91" s="87">
        <v>1</v>
      </c>
      <c r="K91" s="87">
        <v>1</v>
      </c>
      <c r="L91" s="87">
        <v>1</v>
      </c>
      <c r="M91" s="87"/>
      <c r="N91" s="87"/>
      <c r="O91" s="87"/>
      <c r="P91" s="87">
        <v>3</v>
      </c>
      <c r="Q91" s="88">
        <v>86</v>
      </c>
      <c r="R91" s="80">
        <f>((F$10*SUM(F91:L91))+((M91*M$10+N91*N$10+O91*O$10+P91*P$10+Q91*Q$10)/$E91))/2</f>
        <v>9.9278651685393253</v>
      </c>
      <c r="S91" s="87">
        <v>1</v>
      </c>
      <c r="T91" s="87">
        <v>1</v>
      </c>
      <c r="U91" s="87">
        <v>1</v>
      </c>
      <c r="V91" s="87">
        <v>1</v>
      </c>
      <c r="W91" s="87">
        <v>1</v>
      </c>
      <c r="X91" s="87">
        <v>1</v>
      </c>
      <c r="Y91" s="87">
        <v>1</v>
      </c>
      <c r="Z91" s="87">
        <v>1</v>
      </c>
      <c r="AA91" s="87">
        <v>1</v>
      </c>
      <c r="AB91" s="87">
        <v>1</v>
      </c>
      <c r="AC91" s="87"/>
      <c r="AD91" s="87"/>
      <c r="AE91" s="87"/>
      <c r="AF91" s="87">
        <v>1</v>
      </c>
      <c r="AG91" s="89">
        <v>88</v>
      </c>
      <c r="AH91" s="72">
        <f>((S$10*SUM(S91:AB91))+((AC91*AC$10+AD91*AD$10+AE91*AE$10+AF91*AF$10+AG91*AG$10)/$E91))/2</f>
        <v>9.9859550561797761</v>
      </c>
      <c r="AI91" s="87">
        <v>1</v>
      </c>
      <c r="AJ91" s="87">
        <v>1</v>
      </c>
      <c r="AK91" s="87">
        <v>1</v>
      </c>
      <c r="AL91" s="87"/>
      <c r="AM91" s="87"/>
      <c r="AN91" s="87"/>
      <c r="AO91" s="87"/>
      <c r="AP91" s="87">
        <v>89</v>
      </c>
      <c r="AQ91" s="87"/>
      <c r="AR91" s="73">
        <f>((AI$10*SUM(AI91:AL91))+((AM91*AM$10+AN91*AN$10+AO91*AO$10+AP91*AP$10+AQ91*AQ$10)/$E91))/2</f>
        <v>7.5</v>
      </c>
      <c r="AS91" s="87"/>
      <c r="AT91" s="87"/>
      <c r="AU91" s="87"/>
      <c r="AV91" s="87"/>
      <c r="AW91" s="87"/>
      <c r="AX91" s="87"/>
      <c r="AY91" s="87"/>
      <c r="AZ91" s="87">
        <v>89</v>
      </c>
      <c r="BA91" s="87"/>
      <c r="BB91" s="73">
        <f>((AS$10*SUM(AS91:AV91))+((AW91*AW$10+AX91*AX$10+AY91*AY$10+AZ91*AZ$10+BA91*BA$10)/$E91))/2</f>
        <v>3.75</v>
      </c>
      <c r="BC91" s="30">
        <f>(R91+AH91+AR91+BB91)/4</f>
        <v>7.7909550561797758</v>
      </c>
      <c r="BD91" s="87">
        <v>1</v>
      </c>
      <c r="BE91" s="87">
        <v>1</v>
      </c>
      <c r="BF91" s="87">
        <v>1</v>
      </c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>
        <v>89</v>
      </c>
      <c r="BR91" s="87"/>
      <c r="BS91" s="73">
        <f>((BD$10*SUM(BD91:BM91))+((BN91*BN$10+BO91*BO$10+BP91*BP$10+BQ91*BQ$10+BR91*BR$10)/$E91))/2</f>
        <v>5.25</v>
      </c>
      <c r="BT91" s="87">
        <v>1</v>
      </c>
      <c r="BU91" s="87"/>
      <c r="BV91" s="87">
        <v>1</v>
      </c>
      <c r="BW91" s="87">
        <v>1</v>
      </c>
      <c r="BX91" s="87"/>
      <c r="BY91" s="87"/>
      <c r="BZ91" s="87">
        <v>1</v>
      </c>
      <c r="CA91" s="87"/>
      <c r="CB91" s="87"/>
      <c r="CC91" s="87"/>
      <c r="CD91" s="87"/>
      <c r="CE91" s="87">
        <v>89</v>
      </c>
      <c r="CF91" s="87">
        <v>89</v>
      </c>
      <c r="CG91" s="87"/>
      <c r="CH91" s="72">
        <f>((BT$10*SUM(BT91:BZ91))+((CB$10*CB91+CC91*CC$10+CD91*CD$10+CE91*CE$10+CF91*CF$10+CG91*CG$10)/(2*$E91)))/2</f>
        <v>4.7349999999999994</v>
      </c>
      <c r="CI91" s="87">
        <v>1</v>
      </c>
      <c r="CJ91" s="87"/>
      <c r="CK91" s="87"/>
      <c r="CL91" s="87"/>
      <c r="CM91" s="87"/>
      <c r="CN91" s="87"/>
      <c r="CO91" s="87"/>
      <c r="CP91" s="87"/>
      <c r="CQ91" s="87">
        <v>89</v>
      </c>
      <c r="CR91" s="73">
        <f>((CI$10*SUM(CI91:CL91))+((CM91*CM$10+CN91*CN$10+CO91*CO$10+CP91*CP$10+CQ91*CQ$10)/$E91))/2</f>
        <v>6.25</v>
      </c>
      <c r="CS91" s="87">
        <v>1</v>
      </c>
      <c r="CT91" s="87">
        <v>1</v>
      </c>
      <c r="CU91" s="87">
        <v>1</v>
      </c>
      <c r="CV91" s="87">
        <v>1</v>
      </c>
      <c r="CW91" s="87"/>
      <c r="CX91" s="87">
        <v>1</v>
      </c>
      <c r="CY91" s="87"/>
      <c r="CZ91" s="87"/>
      <c r="DA91" s="87"/>
      <c r="DB91" s="87"/>
      <c r="DC91" s="87"/>
      <c r="DD91" s="87">
        <v>89</v>
      </c>
      <c r="DE91" s="73">
        <f>((CS$10*SUM(CS91:CY91))+((CZ91*CZ$10+DA91*DA$10+DB91*DB$10+DC91*DC$10+DD91*DD$10)/$E91))/2</f>
        <v>8.57</v>
      </c>
      <c r="DF91" s="87">
        <v>1</v>
      </c>
      <c r="DG91" s="87">
        <v>1</v>
      </c>
      <c r="DH91" s="87">
        <v>1</v>
      </c>
      <c r="DI91" s="87">
        <v>1</v>
      </c>
      <c r="DJ91" s="87">
        <v>1</v>
      </c>
      <c r="DK91" s="87"/>
      <c r="DL91" s="87"/>
      <c r="DM91" s="87"/>
      <c r="DN91" s="87"/>
      <c r="DO91" s="87"/>
      <c r="DP91" s="87"/>
      <c r="DQ91" s="87">
        <v>89</v>
      </c>
      <c r="DR91" s="73">
        <f>((DF$10*SUM(DF91:DK91))+((DM91*DM$10+DN91*DN$10+DO91*DO$10+DP91*DP$10+DQ91*DQ$10)/$E91))/2</f>
        <v>9.1624999999999996</v>
      </c>
      <c r="DS91" s="87"/>
      <c r="DT91" s="87"/>
      <c r="DU91" s="87"/>
      <c r="DV91" s="87"/>
      <c r="DW91" s="87"/>
      <c r="DX91" s="87"/>
      <c r="DY91" s="87"/>
      <c r="DZ91" s="87"/>
      <c r="EA91" s="87"/>
      <c r="EB91" s="73">
        <f>((DS$10*SUM(DS91:DV91))+((DW91*DW$10+DX91*DX$10+DY91*DY$10+DZ91*DZ$10+EA91*EA$10)/$E91))/2</f>
        <v>0</v>
      </c>
      <c r="EC91" s="87">
        <v>1</v>
      </c>
      <c r="ED91" s="87"/>
      <c r="EE91" s="87"/>
      <c r="EF91" s="87"/>
      <c r="EG91" s="87"/>
      <c r="EH91" s="87">
        <v>1</v>
      </c>
      <c r="EI91" s="87"/>
      <c r="EJ91" s="87"/>
      <c r="EK91" s="87"/>
      <c r="EL91" s="87"/>
      <c r="EM91" s="87"/>
      <c r="EN91" s="87">
        <v>89</v>
      </c>
      <c r="EO91" s="87"/>
      <c r="EP91" s="73">
        <f>((EC$10*SUM(EC91:EJ91))+((EK91*EK$10+EL91*EL$10+EM91*EM$10+EN91*EN$10+EO91*EO$10)/$E91))/2</f>
        <v>5</v>
      </c>
      <c r="EQ91" s="30">
        <f>(BS91+CH91+CR91+DE91+DR91+EB91+EP91)/7</f>
        <v>5.5667857142857144</v>
      </c>
      <c r="ER91" s="87"/>
      <c r="ES91" s="87"/>
      <c r="ET91" s="87"/>
      <c r="EU91" s="87">
        <v>89</v>
      </c>
      <c r="EV91" s="73">
        <f>(ER91*ER$10+ES91*ES$10+ET91*ET$10+EU91*EU$10)/$E91</f>
        <v>10</v>
      </c>
      <c r="EW91" s="74">
        <f>(SUM(ES91:EU91)/$E91)</f>
        <v>1</v>
      </c>
      <c r="EX91" s="87"/>
      <c r="EY91" s="87"/>
      <c r="EZ91" s="87"/>
      <c r="FA91" s="87">
        <v>89</v>
      </c>
      <c r="FB91" s="73">
        <f>(EX91*EX$10+EY91*EY$10+EZ91*EZ$10+FA91*FA$10)/$E91</f>
        <v>10</v>
      </c>
      <c r="FC91" s="74">
        <f>(SUM(EY91:FA91)/$E91)</f>
        <v>1</v>
      </c>
      <c r="FD91" s="30">
        <f>(EV91+FB91)/2</f>
        <v>10</v>
      </c>
      <c r="FE91" s="75">
        <f>(SUM(ES91:EU91)+SUM(EY91:FA91))/($E91*2)</f>
        <v>1</v>
      </c>
      <c r="FF91" s="87"/>
      <c r="FG91" s="87"/>
      <c r="FH91" s="87">
        <v>14</v>
      </c>
      <c r="FI91" s="87">
        <v>75</v>
      </c>
      <c r="FJ91" s="73">
        <f>(FF91*FF$10+FG91*FG$10+FH91*FH$10+FI91*FI$10)/$E91</f>
        <v>9.6067415730337071</v>
      </c>
      <c r="FK91" s="74">
        <f>(SUM(FG91:FI91)/$E91)</f>
        <v>1</v>
      </c>
      <c r="FL91" s="87"/>
      <c r="FM91" s="87"/>
      <c r="FN91" s="87"/>
      <c r="FO91" s="87">
        <v>89</v>
      </c>
      <c r="FP91" s="73">
        <f>(FL91*FL$10+FM91*FM$10+FN91*FN$10+FO91*FO$10)/$E91</f>
        <v>10</v>
      </c>
      <c r="FQ91" s="74">
        <f>(SUM(FM91:FO91)/$E91)</f>
        <v>1</v>
      </c>
      <c r="FR91" s="87"/>
      <c r="FS91" s="87"/>
      <c r="FT91" s="87"/>
      <c r="FU91" s="87">
        <v>89</v>
      </c>
      <c r="FV91" s="73">
        <f>(FR91*FR$10+FS91*FS$10+FT91*FT$10+FU91*FU$10)/$E91</f>
        <v>10</v>
      </c>
      <c r="FW91" s="74">
        <f>(SUM(FS91:FU91)/$E91)</f>
        <v>1</v>
      </c>
      <c r="FX91" s="30">
        <f>(FJ91+FP91+FV91)/3</f>
        <v>9.868913857677903</v>
      </c>
      <c r="FY91" s="75">
        <f>(SUM(FG91:FI91)+SUM(FM91:FO91)+SUM(FS91:FU91))/($E91*3)</f>
        <v>1</v>
      </c>
    </row>
    <row r="92" spans="1:181" ht="43.5" customHeight="1">
      <c r="A92" s="15">
        <v>80</v>
      </c>
      <c r="B92" s="87">
        <v>203</v>
      </c>
      <c r="C92" s="70" t="s">
        <v>212</v>
      </c>
      <c r="D92" s="87">
        <v>768</v>
      </c>
      <c r="E92" s="87">
        <v>512</v>
      </c>
      <c r="F92" s="87">
        <v>1</v>
      </c>
      <c r="G92" s="87">
        <v>1</v>
      </c>
      <c r="H92" s="87">
        <v>1</v>
      </c>
      <c r="I92" s="87">
        <v>1</v>
      </c>
      <c r="J92" s="87">
        <v>1</v>
      </c>
      <c r="K92" s="87">
        <v>1</v>
      </c>
      <c r="L92" s="87">
        <v>1</v>
      </c>
      <c r="M92" s="87"/>
      <c r="N92" s="87"/>
      <c r="O92" s="87"/>
      <c r="P92" s="87">
        <v>156</v>
      </c>
      <c r="Q92" s="88">
        <v>356</v>
      </c>
      <c r="R92" s="80">
        <f>((F$10*SUM(F92:L92))+((M92*M$10+N92*N$10+O92*O$10+P92*P$10+Q92*Q$10)/$E92))/2</f>
        <v>9.5891406249999989</v>
      </c>
      <c r="S92" s="87">
        <v>1</v>
      </c>
      <c r="T92" s="87">
        <v>1</v>
      </c>
      <c r="U92" s="87">
        <v>1</v>
      </c>
      <c r="V92" s="87">
        <v>1</v>
      </c>
      <c r="W92" s="87">
        <v>1</v>
      </c>
      <c r="X92" s="87">
        <v>1</v>
      </c>
      <c r="Y92" s="87">
        <v>1</v>
      </c>
      <c r="Z92" s="87">
        <v>1</v>
      </c>
      <c r="AA92" s="87">
        <v>1</v>
      </c>
      <c r="AB92" s="87">
        <v>1</v>
      </c>
      <c r="AC92" s="87"/>
      <c r="AD92" s="87"/>
      <c r="AE92" s="87"/>
      <c r="AF92" s="87">
        <v>15</v>
      </c>
      <c r="AG92" s="89">
        <v>497</v>
      </c>
      <c r="AH92" s="72">
        <f>((S$10*SUM(S92:AB92))+((AC92*AC$10+AD92*AD$10+AE92*AE$10+AF92*AF$10+AG92*AG$10)/$E92))/2</f>
        <v>9.96337890625</v>
      </c>
      <c r="AI92" s="87">
        <v>1</v>
      </c>
      <c r="AJ92" s="87">
        <v>1</v>
      </c>
      <c r="AK92" s="87">
        <v>1</v>
      </c>
      <c r="AL92" s="87"/>
      <c r="AM92" s="87"/>
      <c r="AN92" s="87"/>
      <c r="AO92" s="87"/>
      <c r="AP92" s="87">
        <v>369</v>
      </c>
      <c r="AQ92" s="89">
        <v>143</v>
      </c>
      <c r="AR92" s="73">
        <f>((AI$10*SUM(AI92:AL92))+((AM92*AM$10+AN92*AN$10+AO92*AO$10+AP92*AP$10+AQ92*AQ$10)/$E92))/2</f>
        <v>7.84912109375</v>
      </c>
      <c r="AS92" s="87">
        <v>1</v>
      </c>
      <c r="AT92" s="87">
        <v>1</v>
      </c>
      <c r="AU92" s="87"/>
      <c r="AV92" s="87"/>
      <c r="AW92" s="87"/>
      <c r="AX92" s="87"/>
      <c r="AY92" s="87"/>
      <c r="AZ92" s="87">
        <v>421</v>
      </c>
      <c r="BA92" s="89">
        <v>91</v>
      </c>
      <c r="BB92" s="73">
        <f>((AS$10*SUM(AS92:AV92))+((AW92*AW$10+AX92*AX$10+AY92*AY$10+AZ92*AZ$10+BA92*BA$10)/$E92))/2</f>
        <v>6.47216796875</v>
      </c>
      <c r="BC92" s="30">
        <f>(R92+AH92+AR92+BB92)/4</f>
        <v>8.4684521484374997</v>
      </c>
      <c r="BD92" s="87"/>
      <c r="BE92" s="87">
        <v>1</v>
      </c>
      <c r="BF92" s="87"/>
      <c r="BG92" s="87"/>
      <c r="BH92" s="87">
        <v>1</v>
      </c>
      <c r="BI92" s="87"/>
      <c r="BJ92" s="87"/>
      <c r="BK92" s="87"/>
      <c r="BL92" s="87"/>
      <c r="BM92" s="87">
        <v>1</v>
      </c>
      <c r="BN92" s="87"/>
      <c r="BO92" s="87"/>
      <c r="BP92" s="87"/>
      <c r="BQ92" s="87">
        <v>269</v>
      </c>
      <c r="BR92" s="89">
        <v>143</v>
      </c>
      <c r="BS92" s="73">
        <f>((BD$10*SUM(BD92:BM92))+((BN92*BN$10+BO92*BO$10+BP92*BP$10+BQ92*BQ$10+BR92*BR$10)/$E92))/2</f>
        <v>4.86669921875</v>
      </c>
      <c r="BT92" s="87">
        <v>1</v>
      </c>
      <c r="BU92" s="87"/>
      <c r="BV92" s="87">
        <v>1</v>
      </c>
      <c r="BW92" s="87">
        <v>1</v>
      </c>
      <c r="BX92" s="87">
        <v>1</v>
      </c>
      <c r="BY92" s="87"/>
      <c r="BZ92" s="87"/>
      <c r="CA92" s="76"/>
      <c r="CB92" s="87"/>
      <c r="CC92" s="87"/>
      <c r="CD92" s="87"/>
      <c r="CE92" s="87"/>
      <c r="CF92" s="87">
        <v>105</v>
      </c>
      <c r="CG92" s="87">
        <v>407</v>
      </c>
      <c r="CH92" s="72">
        <f>((BT$10*SUM(BT92:BZ92))+((CB$10*CB92+CC92*CC$10+CD92*CD$10+CE92*CE$10+CF92*CF$10+CG92*CG$10)/(2*$E92)))/2</f>
        <v>3.8536523437499999</v>
      </c>
      <c r="CI92" s="87">
        <v>1</v>
      </c>
      <c r="CJ92" s="87"/>
      <c r="CK92" s="87"/>
      <c r="CL92" s="87"/>
      <c r="CM92" s="76"/>
      <c r="CN92" s="87"/>
      <c r="CO92" s="87"/>
      <c r="CP92" s="87">
        <v>3</v>
      </c>
      <c r="CQ92" s="87">
        <v>509</v>
      </c>
      <c r="CR92" s="73">
        <f>((CI$10*SUM(CI92:CL92))+((CM92*CM$10+CN92*CN$10+CO92*CO$10+CP92*CP$10+CQ92*CQ$10)/$E92))/2</f>
        <v>6.24267578125</v>
      </c>
      <c r="CS92" s="87">
        <v>1</v>
      </c>
      <c r="CT92" s="87"/>
      <c r="CU92" s="87">
        <v>1</v>
      </c>
      <c r="CV92" s="87">
        <v>1</v>
      </c>
      <c r="CW92" s="87"/>
      <c r="CX92" s="87"/>
      <c r="CY92" s="87">
        <v>1</v>
      </c>
      <c r="CZ92" s="87"/>
      <c r="DA92" s="87"/>
      <c r="DB92" s="87"/>
      <c r="DC92" s="87">
        <v>42</v>
      </c>
      <c r="DD92" s="87">
        <v>470</v>
      </c>
      <c r="DE92" s="73">
        <f>((CS$10*SUM(CS92:CY92))+((CZ92*CZ$10+DA92*DA$10+DB92*DB$10+DC92*DC$10+DD92*DD$10)/$E92))/2</f>
        <v>7.7534609374999999</v>
      </c>
      <c r="DF92" s="87">
        <v>1</v>
      </c>
      <c r="DG92" s="87">
        <v>1</v>
      </c>
      <c r="DH92" s="87">
        <v>1</v>
      </c>
      <c r="DI92" s="87">
        <v>1</v>
      </c>
      <c r="DJ92" s="87">
        <v>1</v>
      </c>
      <c r="DK92" s="87">
        <v>1</v>
      </c>
      <c r="DL92" s="87"/>
      <c r="DM92" s="87"/>
      <c r="DN92" s="87"/>
      <c r="DO92" s="87"/>
      <c r="DP92" s="87">
        <v>114</v>
      </c>
      <c r="DQ92" s="87">
        <v>398</v>
      </c>
      <c r="DR92" s="73">
        <f>((DF$10*SUM(DF92:DK92))+((DM92*DM$10+DN92*DN$10+DO92*DO$10+DP92*DP$10+DQ92*DQ$10)/$E92))/2</f>
        <v>9.716679687500001</v>
      </c>
      <c r="DS92" s="87">
        <v>1</v>
      </c>
      <c r="DT92" s="87"/>
      <c r="DU92" s="87"/>
      <c r="DV92" s="87"/>
      <c r="DW92" s="87"/>
      <c r="DX92" s="87"/>
      <c r="DY92" s="87"/>
      <c r="DZ92" s="87">
        <v>197</v>
      </c>
      <c r="EA92" s="87"/>
      <c r="EB92" s="73">
        <f>((DS$10*SUM(DS92:DV92))+((DW92*DW$10+DX92*DX$10+DY92*DY$10+DZ92*DZ$10+EA92*EA$10)/$E92))/2</f>
        <v>2.69287109375</v>
      </c>
      <c r="EC92" s="87">
        <v>1</v>
      </c>
      <c r="ED92" s="87">
        <v>1</v>
      </c>
      <c r="EE92" s="87"/>
      <c r="EF92" s="87"/>
      <c r="EG92" s="87">
        <v>1</v>
      </c>
      <c r="EH92" s="87">
        <v>1</v>
      </c>
      <c r="EI92" s="87">
        <v>1</v>
      </c>
      <c r="EJ92" s="87">
        <v>1</v>
      </c>
      <c r="EK92" s="87"/>
      <c r="EL92" s="87"/>
      <c r="EM92" s="87"/>
      <c r="EN92" s="87">
        <v>508</v>
      </c>
      <c r="EO92" s="87">
        <v>4</v>
      </c>
      <c r="EP92" s="73">
        <f>((EC$10*SUM(EC92:EJ92))+((EK92*EK$10+EL92*EL$10+EM92*EM$10+EN92*EN$10+EO92*EO$10)/$E92))/2</f>
        <v>7.509765625</v>
      </c>
      <c r="EQ92" s="30">
        <f>(BS92+CH92+CR92+DE92+DR92+EB92+EP92)/7</f>
        <v>6.090829241071428</v>
      </c>
      <c r="ER92" s="87"/>
      <c r="ES92" s="29">
        <v>52</v>
      </c>
      <c r="ET92" s="29">
        <v>115</v>
      </c>
      <c r="EU92" s="96">
        <v>345</v>
      </c>
      <c r="EV92" s="73">
        <f>(ER92*ER$10+ES92*ES$10+ET92*ET$10+EU92*EU$10)/$E92</f>
        <v>8.9306640625</v>
      </c>
      <c r="EW92" s="74">
        <f>(SUM(ES92:EU92)/$E92)</f>
        <v>1</v>
      </c>
      <c r="EX92" s="87"/>
      <c r="EY92" s="29">
        <v>31</v>
      </c>
      <c r="EZ92" s="29">
        <v>65</v>
      </c>
      <c r="FA92" s="29">
        <v>416</v>
      </c>
      <c r="FB92" s="73">
        <f>(EX92*EX$10+EY92*EY$10+EZ92*EZ$10+FA92*FA$10)/$E92</f>
        <v>9.3798828125</v>
      </c>
      <c r="FC92" s="74">
        <f>(SUM(EY92:FA92)/$E92)</f>
        <v>1</v>
      </c>
      <c r="FD92" s="30">
        <f>(EV92+FB92)/2</f>
        <v>9.1552734375</v>
      </c>
      <c r="FE92" s="75">
        <f>(SUM(ES92:EU92)+SUM(EY92:FA92))/($E92*2)</f>
        <v>1</v>
      </c>
      <c r="FF92" s="87"/>
      <c r="FG92" s="29">
        <v>76</v>
      </c>
      <c r="FH92" s="29">
        <v>29</v>
      </c>
      <c r="FI92" s="96">
        <v>407</v>
      </c>
      <c r="FJ92" s="73">
        <f>(FF92*FF$10+FG92*FG$10+FH92*FH$10+FI92*FI$10)/$E92</f>
        <v>9.1162109375</v>
      </c>
      <c r="FK92" s="74">
        <f>(SUM(FG92:FI92)/$E92)</f>
        <v>1</v>
      </c>
      <c r="FL92" s="87"/>
      <c r="FM92" s="29">
        <v>53</v>
      </c>
      <c r="FN92" s="29">
        <v>6</v>
      </c>
      <c r="FO92" s="29">
        <v>453</v>
      </c>
      <c r="FP92" s="73">
        <f>(FL92*FL$10+FM92*FM$10+FN92*FN$10+FO92*FO$10)/$E92</f>
        <v>9.453125</v>
      </c>
      <c r="FQ92" s="74">
        <f>(SUM(FM92:FO92)/$E92)</f>
        <v>1</v>
      </c>
      <c r="FR92" s="87"/>
      <c r="FS92" s="29">
        <v>14</v>
      </c>
      <c r="FT92" s="29"/>
      <c r="FU92" s="29">
        <v>498</v>
      </c>
      <c r="FV92" s="73">
        <f>(FR92*FR$10+FS92*FS$10+FT92*FT$10+FU92*FU$10)/$E92</f>
        <v>9.86328125</v>
      </c>
      <c r="FW92" s="74">
        <f>(SUM(FS92:FU92)/$E92)</f>
        <v>1</v>
      </c>
      <c r="FX92" s="30"/>
      <c r="FY92" s="75"/>
    </row>
    <row r="93" spans="1:181" ht="63.75">
      <c r="A93" s="15">
        <v>81</v>
      </c>
      <c r="B93" s="87">
        <v>204</v>
      </c>
      <c r="C93" s="70" t="s">
        <v>213</v>
      </c>
      <c r="D93" s="87">
        <v>1498</v>
      </c>
      <c r="E93" s="87">
        <v>150</v>
      </c>
      <c r="F93" s="87">
        <v>1</v>
      </c>
      <c r="G93" s="87">
        <v>1</v>
      </c>
      <c r="H93" s="87">
        <v>1</v>
      </c>
      <c r="I93" s="87">
        <v>1</v>
      </c>
      <c r="J93" s="87">
        <v>1</v>
      </c>
      <c r="K93" s="87">
        <v>1</v>
      </c>
      <c r="L93" s="87">
        <v>1</v>
      </c>
      <c r="M93" s="87"/>
      <c r="N93" s="87"/>
      <c r="O93" s="87">
        <v>36</v>
      </c>
      <c r="P93" s="87">
        <v>52</v>
      </c>
      <c r="Q93" s="88">
        <v>62</v>
      </c>
      <c r="R93" s="80">
        <f>((F$10*SUM(F93:L93))+((M93*M$10+N93*N$10+O93*O$10+P93*P$10+Q93*Q$10)/$E93))/2</f>
        <v>8.9366666666666674</v>
      </c>
      <c r="S93" s="87">
        <v>1</v>
      </c>
      <c r="T93" s="87">
        <v>1</v>
      </c>
      <c r="U93" s="87">
        <v>1</v>
      </c>
      <c r="V93" s="87">
        <v>1</v>
      </c>
      <c r="W93" s="87">
        <v>1</v>
      </c>
      <c r="X93" s="87">
        <v>1</v>
      </c>
      <c r="Y93" s="87">
        <v>1</v>
      </c>
      <c r="Z93" s="87">
        <v>1</v>
      </c>
      <c r="AA93" s="87">
        <v>1</v>
      </c>
      <c r="AB93" s="87">
        <v>1</v>
      </c>
      <c r="AC93" s="87"/>
      <c r="AD93" s="87"/>
      <c r="AE93" s="87">
        <v>36</v>
      </c>
      <c r="AF93" s="87">
        <v>48</v>
      </c>
      <c r="AG93" s="89">
        <v>66</v>
      </c>
      <c r="AH93" s="72">
        <f>((S$10*SUM(S93:AB93))+((AC93*AC$10+AD93*AD$10+AE93*AE$10+AF93*AF$10+AG93*AG$10)/$E93))/2</f>
        <v>9</v>
      </c>
      <c r="AI93" s="87"/>
      <c r="AJ93" s="87">
        <v>1</v>
      </c>
      <c r="AK93" s="87"/>
      <c r="AL93" s="87">
        <v>1</v>
      </c>
      <c r="AM93" s="87"/>
      <c r="AN93" s="87"/>
      <c r="AO93" s="87">
        <v>89</v>
      </c>
      <c r="AP93" s="87">
        <v>43</v>
      </c>
      <c r="AQ93" s="88">
        <v>18</v>
      </c>
      <c r="AR93" s="73">
        <f>((AI$10*SUM(AI93:AL93))+((AM93*AM$10+AN93*AN$10+AO93*AO$10+AP93*AP$10+AQ93*AQ$10)/$E93))/2</f>
        <v>5.6583333333333332</v>
      </c>
      <c r="AS93" s="87">
        <v>1</v>
      </c>
      <c r="AT93" s="87">
        <v>1</v>
      </c>
      <c r="AU93" s="87">
        <v>1</v>
      </c>
      <c r="AV93" s="87"/>
      <c r="AW93" s="87"/>
      <c r="AX93" s="87"/>
      <c r="AY93" s="87">
        <v>57</v>
      </c>
      <c r="AZ93" s="87">
        <v>43</v>
      </c>
      <c r="BA93" s="88">
        <v>50</v>
      </c>
      <c r="BB93" s="73">
        <f>((AS$10*SUM(AS93:AV93))+((AW93*AW$10+AX93*AX$10+AY93*AY$10+AZ93*AZ$10+BA93*BA$10)/$E93))/2</f>
        <v>7.4416666666666664</v>
      </c>
      <c r="BC93" s="30">
        <f>(R93+AH93+AR93+BB93)/4</f>
        <v>7.7591666666666663</v>
      </c>
      <c r="BD93" s="87">
        <v>1</v>
      </c>
      <c r="BE93" s="87">
        <v>1</v>
      </c>
      <c r="BF93" s="87">
        <v>1</v>
      </c>
      <c r="BG93" s="87"/>
      <c r="BH93" s="87"/>
      <c r="BI93" s="87"/>
      <c r="BJ93" s="87">
        <v>1</v>
      </c>
      <c r="BK93" s="87"/>
      <c r="BL93" s="87"/>
      <c r="BM93" s="87">
        <v>1</v>
      </c>
      <c r="BN93" s="87"/>
      <c r="BO93" s="87">
        <v>7</v>
      </c>
      <c r="BP93" s="87">
        <v>78</v>
      </c>
      <c r="BQ93" s="87">
        <v>60</v>
      </c>
      <c r="BR93" s="89">
        <v>5</v>
      </c>
      <c r="BS93" s="73">
        <f>((BD$10*SUM(BD93:BM93))+((BN93*BN$10+BO93*BO$10+BP93*BP$10+BQ93*BQ$10+BR93*BR$10)/$E93))/2</f>
        <v>5.5250000000000004</v>
      </c>
      <c r="BT93" s="87">
        <v>1</v>
      </c>
      <c r="BU93" s="87"/>
      <c r="BV93" s="87"/>
      <c r="BW93" s="87">
        <v>1</v>
      </c>
      <c r="BX93" s="87"/>
      <c r="BY93" s="87"/>
      <c r="BZ93" s="87">
        <v>1</v>
      </c>
      <c r="CA93" s="76">
        <v>57</v>
      </c>
      <c r="CB93" s="87">
        <v>27</v>
      </c>
      <c r="CC93" s="87">
        <v>84</v>
      </c>
      <c r="CD93" s="87"/>
      <c r="CE93" s="87"/>
      <c r="CF93" s="87">
        <v>127</v>
      </c>
      <c r="CG93" s="87">
        <v>23</v>
      </c>
      <c r="CH93" s="72">
        <f>((BT$10*SUM(BT93:BZ93))+((CB$10*CB93+CC93*CC$10+CD93*CD$10+CE93*CE$10+CF93*CF$10+CG93*CG$10)/(2*$E93)))/2</f>
        <v>3.1491666666666669</v>
      </c>
      <c r="CI93" s="87">
        <v>1</v>
      </c>
      <c r="CJ93" s="87">
        <v>1</v>
      </c>
      <c r="CK93" s="87">
        <v>1</v>
      </c>
      <c r="CL93" s="87"/>
      <c r="CM93" s="76">
        <v>21</v>
      </c>
      <c r="CN93" s="87">
        <v>52</v>
      </c>
      <c r="CO93" s="87">
        <v>23</v>
      </c>
      <c r="CP93" s="87">
        <v>54</v>
      </c>
      <c r="CQ93" s="87"/>
      <c r="CR93" s="73">
        <f>((CI$10*SUM(CI93:CL93))+((CM93*CM$10+CN93*CN$10+CO93*CO$10+CP93*CP$10+CQ93*CQ$10)/$E93))/2</f>
        <v>5.9166666666666661</v>
      </c>
      <c r="CS93" s="87">
        <v>1</v>
      </c>
      <c r="CT93" s="87"/>
      <c r="CU93" s="87">
        <v>1</v>
      </c>
      <c r="CV93" s="87">
        <v>1</v>
      </c>
      <c r="CW93" s="87">
        <v>1</v>
      </c>
      <c r="CX93" s="87"/>
      <c r="CY93" s="87"/>
      <c r="CZ93" s="87"/>
      <c r="DA93" s="87"/>
      <c r="DB93" s="87"/>
      <c r="DC93" s="87"/>
      <c r="DD93" s="87">
        <v>150</v>
      </c>
      <c r="DE93" s="73">
        <f>((CS$10*SUM(CS93:CY93))+((CZ93*CZ$10+DA93*DA$10+DB93*DB$10+DC93*DC$10+DD93*DD$10)/$E93))/2</f>
        <v>7.8559999999999999</v>
      </c>
      <c r="DF93" s="87">
        <v>1</v>
      </c>
      <c r="DG93" s="87">
        <v>1</v>
      </c>
      <c r="DH93" s="87">
        <v>1</v>
      </c>
      <c r="DI93" s="87">
        <v>1</v>
      </c>
      <c r="DJ93" s="87">
        <v>1</v>
      </c>
      <c r="DK93" s="87">
        <v>1</v>
      </c>
      <c r="DL93" s="87"/>
      <c r="DM93" s="87"/>
      <c r="DN93" s="87"/>
      <c r="DO93" s="87"/>
      <c r="DP93" s="87">
        <v>47</v>
      </c>
      <c r="DQ93" s="87">
        <v>103</v>
      </c>
      <c r="DR93" s="73">
        <f>((DF$10*SUM(DF93:DK93))+((DM93*DM$10+DN93*DN$10+DO93*DO$10+DP93*DP$10+DQ93*DQ$10)/$E93))/2</f>
        <v>9.6033333333333335</v>
      </c>
      <c r="DS93" s="87"/>
      <c r="DT93" s="87"/>
      <c r="DU93" s="87"/>
      <c r="DV93" s="87">
        <v>1</v>
      </c>
      <c r="DW93" s="87"/>
      <c r="DX93" s="87"/>
      <c r="DY93" s="87">
        <v>61</v>
      </c>
      <c r="DZ93" s="87">
        <v>75</v>
      </c>
      <c r="EA93" s="87">
        <v>14</v>
      </c>
      <c r="EB93" s="73">
        <f>((DS$10*SUM(DS93:DV93))+((DW93*DW$10+DX93*DX$10+DY93*DY$10+DZ93*DZ$10+EA93*EA$10)/$E93))/2</f>
        <v>4.6083333333333334</v>
      </c>
      <c r="EC93" s="87">
        <v>1</v>
      </c>
      <c r="ED93" s="87"/>
      <c r="EE93" s="87"/>
      <c r="EF93" s="87"/>
      <c r="EG93" s="87"/>
      <c r="EH93" s="87">
        <v>1</v>
      </c>
      <c r="EI93" s="87"/>
      <c r="EJ93" s="87"/>
      <c r="EK93" s="87"/>
      <c r="EL93" s="87"/>
      <c r="EM93" s="87"/>
      <c r="EN93" s="87">
        <v>127</v>
      </c>
      <c r="EO93" s="87">
        <v>23</v>
      </c>
      <c r="EP93" s="73">
        <f>((EC$10*SUM(EC93:EJ93))+((EK93*EK$10+EL93*EL$10+EM93*EM$10+EN93*EN$10+EO93*EO$10)/$E93))/2</f>
        <v>5.1916666666666664</v>
      </c>
      <c r="EQ93" s="30">
        <f>(BS93+CH93+CR93+DE93+DR93+EB93+EP93)/7</f>
        <v>5.9785952380952381</v>
      </c>
      <c r="ER93" s="87"/>
      <c r="ES93" s="87">
        <v>21</v>
      </c>
      <c r="ET93" s="87">
        <v>34</v>
      </c>
      <c r="EU93" s="88">
        <v>95</v>
      </c>
      <c r="EV93" s="73">
        <f>(ER93*ER$10+ES93*ES$10+ET93*ET$10+EU93*EU$10)/$E93</f>
        <v>8.7333333333333325</v>
      </c>
      <c r="EW93" s="74">
        <f>(SUM(ES93:EU93)/$E93)</f>
        <v>1</v>
      </c>
      <c r="EX93" s="87"/>
      <c r="EY93" s="87">
        <v>18</v>
      </c>
      <c r="EZ93" s="87">
        <v>23</v>
      </c>
      <c r="FA93" s="87">
        <v>109</v>
      </c>
      <c r="FB93" s="73">
        <f>(EX93*EX$10+EY93*EY$10+EZ93*EZ$10+FA93*FA$10)/$E93</f>
        <v>9.0166666666666675</v>
      </c>
      <c r="FC93" s="74">
        <f>(SUM(EY93:FA93)/$E93)</f>
        <v>1</v>
      </c>
      <c r="FD93" s="30">
        <f>(EV93+FB93)/2</f>
        <v>8.875</v>
      </c>
      <c r="FE93" s="75">
        <f>(SUM(ES93:EU93)+SUM(EY93:FA93))/($E93*2)</f>
        <v>1</v>
      </c>
      <c r="FF93" s="87"/>
      <c r="FG93" s="87">
        <v>52</v>
      </c>
      <c r="FH93" s="87">
        <v>58</v>
      </c>
      <c r="FI93" s="88">
        <v>40</v>
      </c>
      <c r="FJ93" s="73">
        <f>(FF93*FF$10+FG93*FG$10+FH93*FH$10+FI93*FI$10)/$E93</f>
        <v>7.3</v>
      </c>
      <c r="FK93" s="74">
        <f>(SUM(FG93:FI93)/$E93)</f>
        <v>1</v>
      </c>
      <c r="FL93" s="87"/>
      <c r="FM93" s="87">
        <v>14</v>
      </c>
      <c r="FN93" s="87">
        <v>11</v>
      </c>
      <c r="FO93" s="87">
        <v>125</v>
      </c>
      <c r="FP93" s="73">
        <f>(FL93*FL$10+FM93*FM$10+FN93*FN$10+FO93*FO$10)/$E93</f>
        <v>9.35</v>
      </c>
      <c r="FQ93" s="74">
        <f>(SUM(FM93:FO93)/$E93)</f>
        <v>1</v>
      </c>
      <c r="FR93" s="87"/>
      <c r="FS93" s="87">
        <v>9</v>
      </c>
      <c r="FT93" s="87">
        <v>17</v>
      </c>
      <c r="FU93" s="87">
        <v>124</v>
      </c>
      <c r="FV93" s="73">
        <f>(FR93*FR$10+FS93*FS$10+FT93*FT$10+FU93*FU$10)/$E93</f>
        <v>9.4166666666666661</v>
      </c>
      <c r="FW93" s="74">
        <f>(SUM(FS93:FU93)/$E93)</f>
        <v>1</v>
      </c>
      <c r="FX93" s="30">
        <f>(FJ93+FP93+FV93)/3</f>
        <v>8.6888888888888882</v>
      </c>
      <c r="FY93" s="75">
        <f>(SUM(FG93:FI93)+SUM(FM93:FO93)+SUM(FS93:FU93))/($E93*3)</f>
        <v>1</v>
      </c>
    </row>
    <row r="94" spans="1:181" ht="51">
      <c r="A94" s="15">
        <v>82</v>
      </c>
      <c r="B94" s="87">
        <v>205</v>
      </c>
      <c r="C94" s="70" t="s">
        <v>214</v>
      </c>
      <c r="D94" s="87">
        <v>1057</v>
      </c>
      <c r="E94" s="87">
        <v>99</v>
      </c>
      <c r="F94" s="87">
        <v>1</v>
      </c>
      <c r="G94" s="87">
        <v>1</v>
      </c>
      <c r="H94" s="87">
        <v>1</v>
      </c>
      <c r="I94" s="87">
        <v>1</v>
      </c>
      <c r="J94" s="87">
        <v>1</v>
      </c>
      <c r="K94" s="87">
        <v>1</v>
      </c>
      <c r="L94" s="87">
        <v>1</v>
      </c>
      <c r="M94" s="87"/>
      <c r="N94" s="87"/>
      <c r="O94" s="87">
        <v>15</v>
      </c>
      <c r="P94" s="87">
        <v>34</v>
      </c>
      <c r="Q94" s="87">
        <v>50</v>
      </c>
      <c r="R94" s="80">
        <f>((F$10*SUM(F94:L94))+((M94*M$10+N94*N$10+O94*O$10+P94*P$10+Q94*Q$10)/$E94))/2</f>
        <v>9.1619191919191927</v>
      </c>
      <c r="S94" s="87">
        <v>1</v>
      </c>
      <c r="T94" s="87">
        <v>1</v>
      </c>
      <c r="U94" s="87"/>
      <c r="V94" s="87"/>
      <c r="W94" s="87">
        <v>1</v>
      </c>
      <c r="X94" s="87">
        <v>1</v>
      </c>
      <c r="Y94" s="87">
        <v>1</v>
      </c>
      <c r="Z94" s="87">
        <v>1</v>
      </c>
      <c r="AA94" s="87"/>
      <c r="AB94" s="87">
        <v>1</v>
      </c>
      <c r="AC94" s="87"/>
      <c r="AD94" s="87"/>
      <c r="AE94" s="87">
        <v>14</v>
      </c>
      <c r="AF94" s="87">
        <v>36</v>
      </c>
      <c r="AG94" s="87">
        <v>59</v>
      </c>
      <c r="AH94" s="72">
        <f>((S$10*SUM(S94:AB94))+((AC94*AC$10+AD94*AD$10+AE94*AE$10+AF94*AF$10+AG94*AG$10)/$E94))/2</f>
        <v>8.1969696969696972</v>
      </c>
      <c r="AI94" s="87">
        <v>1</v>
      </c>
      <c r="AJ94" s="87">
        <v>1</v>
      </c>
      <c r="AK94" s="87"/>
      <c r="AL94" s="87">
        <v>1</v>
      </c>
      <c r="AM94" s="87"/>
      <c r="AN94" s="87"/>
      <c r="AO94" s="87">
        <v>17</v>
      </c>
      <c r="AP94" s="87">
        <v>72</v>
      </c>
      <c r="AQ94" s="87">
        <v>40</v>
      </c>
      <c r="AR94" s="73">
        <f>((AI$10*SUM(AI94:AL94))+((AM94*AM$10+AN94*AN$10+AO94*AO$10+AP94*AP$10+AQ94*AQ$10)/$E94))/2</f>
        <v>8.9267676767676765</v>
      </c>
      <c r="AS94" s="87">
        <v>1</v>
      </c>
      <c r="AT94" s="87"/>
      <c r="AU94" s="87"/>
      <c r="AV94" s="87"/>
      <c r="AW94" s="87"/>
      <c r="AX94" s="87"/>
      <c r="AY94" s="87">
        <v>14</v>
      </c>
      <c r="AZ94" s="87">
        <v>48</v>
      </c>
      <c r="BA94" s="87">
        <v>37</v>
      </c>
      <c r="BB94" s="73">
        <f>((AS$10*SUM(AS94:AV94))+((AW94*AW$10+AX94*AX$10+AY94*AY$10+AZ94*AZ$10+BA94*BA$10)/$E94))/2</f>
        <v>5.2904040404040407</v>
      </c>
      <c r="BC94" s="30">
        <f>(R94+AH94+AR94+BB94)/4</f>
        <v>7.894015151515152</v>
      </c>
      <c r="BD94" s="87"/>
      <c r="BE94" s="87">
        <v>1</v>
      </c>
      <c r="BF94" s="87"/>
      <c r="BG94" s="87"/>
      <c r="BH94" s="87">
        <v>1</v>
      </c>
      <c r="BI94" s="87"/>
      <c r="BJ94" s="87"/>
      <c r="BK94" s="87"/>
      <c r="BL94" s="87"/>
      <c r="BM94" s="87">
        <v>1</v>
      </c>
      <c r="BN94" s="87"/>
      <c r="BO94" s="87"/>
      <c r="BP94" s="87">
        <v>13</v>
      </c>
      <c r="BQ94" s="87">
        <v>52</v>
      </c>
      <c r="BR94" s="87">
        <v>34</v>
      </c>
      <c r="BS94" s="73">
        <f>((BD$10*SUM(BD94:BM94))+((BN94*BN$10+BO94*BO$10+BP94*BP$10+BQ94*BQ$10+BR94*BR$10)/$E94))/2</f>
        <v>5.5151515151515156</v>
      </c>
      <c r="BT94" s="87">
        <v>1</v>
      </c>
      <c r="BU94" s="87"/>
      <c r="BV94" s="87"/>
      <c r="BW94" s="87">
        <v>1</v>
      </c>
      <c r="BX94" s="87"/>
      <c r="BY94" s="87">
        <v>1</v>
      </c>
      <c r="BZ94" s="87">
        <v>1</v>
      </c>
      <c r="CA94" s="87">
        <v>15</v>
      </c>
      <c r="CB94" s="87">
        <v>20</v>
      </c>
      <c r="CC94" s="87">
        <v>10</v>
      </c>
      <c r="CD94" s="87">
        <v>44</v>
      </c>
      <c r="CE94" s="87">
        <v>10</v>
      </c>
      <c r="CF94" s="87">
        <v>99</v>
      </c>
      <c r="CG94" s="87"/>
      <c r="CH94" s="72">
        <f>((BT$10*SUM(BT94:BZ94))+((CB$10*CB94+CC94*CC$10+CD94*CD$10+CE94*CE$10+CF94*CF$10+CG94*CG$10)/(2*$E94)))/2</f>
        <v>3.8574747474747473</v>
      </c>
      <c r="CI94" s="87">
        <v>1</v>
      </c>
      <c r="CJ94" s="87"/>
      <c r="CK94" s="87"/>
      <c r="CL94" s="87"/>
      <c r="CM94" s="87">
        <v>1</v>
      </c>
      <c r="CN94" s="87">
        <v>14</v>
      </c>
      <c r="CO94" s="87">
        <v>54</v>
      </c>
      <c r="CP94" s="87">
        <v>31</v>
      </c>
      <c r="CQ94" s="87"/>
      <c r="CR94" s="73">
        <f>((CI$10*SUM(CI94:CL94))+((CM94*CM$10+CN94*CN$10+CO94*CO$10+CP94*CP$10+CQ94*CQ$10)/$E94))/2</f>
        <v>3.9646464646464645</v>
      </c>
      <c r="CS94" s="87">
        <v>1</v>
      </c>
      <c r="CT94" s="87">
        <v>1</v>
      </c>
      <c r="CU94" s="87">
        <v>1</v>
      </c>
      <c r="CV94" s="87">
        <v>1</v>
      </c>
      <c r="CW94" s="87">
        <v>1</v>
      </c>
      <c r="CX94" s="87"/>
      <c r="CY94" s="87">
        <v>1</v>
      </c>
      <c r="CZ94" s="87"/>
      <c r="DA94" s="87"/>
      <c r="DB94" s="87"/>
      <c r="DC94" s="87">
        <v>5</v>
      </c>
      <c r="DD94" s="87">
        <v>94</v>
      </c>
      <c r="DE94" s="73">
        <f>((CS$10*SUM(CS94:CY94))+((CZ94*CZ$10+DA94*DA$10+DB94*DB$10+DC94*DC$10+DD94*DD$10)/$E94))/2</f>
        <v>9.2208686868686875</v>
      </c>
      <c r="DF94" s="87">
        <v>1</v>
      </c>
      <c r="DG94" s="87">
        <v>1</v>
      </c>
      <c r="DH94" s="87">
        <v>1</v>
      </c>
      <c r="DI94" s="87">
        <v>1</v>
      </c>
      <c r="DJ94" s="87"/>
      <c r="DK94" s="87">
        <v>1</v>
      </c>
      <c r="DL94" s="87"/>
      <c r="DM94" s="87"/>
      <c r="DN94" s="87"/>
      <c r="DO94" s="87">
        <v>13</v>
      </c>
      <c r="DP94" s="87">
        <v>49</v>
      </c>
      <c r="DQ94" s="87">
        <v>38</v>
      </c>
      <c r="DR94" s="73">
        <f>((DF$10*SUM(DF94:DK94))+((DM94*DM$10+DN94*DN$10+DO94*DO$10+DP94*DP$10+DQ94*DQ$10)/$E94))/2</f>
        <v>8.2660353535353543</v>
      </c>
      <c r="DS94" s="87">
        <v>1</v>
      </c>
      <c r="DT94" s="87">
        <v>1</v>
      </c>
      <c r="DU94" s="87"/>
      <c r="DV94" s="87"/>
      <c r="DW94" s="87">
        <v>5</v>
      </c>
      <c r="DX94" s="87">
        <v>3</v>
      </c>
      <c r="DY94" s="87">
        <v>17</v>
      </c>
      <c r="DZ94" s="87">
        <v>59</v>
      </c>
      <c r="EA94" s="87">
        <v>18</v>
      </c>
      <c r="EB94" s="73">
        <f>((DS$10*SUM(DS94:DV94))+((DW94*DW$10+DX94*DX$10+DY94*DY$10+DZ94*DZ$10+EA94*EA$10)/$E94))/2</f>
        <v>6.1111111111111107</v>
      </c>
      <c r="EC94" s="87">
        <v>1</v>
      </c>
      <c r="ED94" s="87"/>
      <c r="EE94" s="87"/>
      <c r="EF94" s="87"/>
      <c r="EG94" s="87"/>
      <c r="EH94" s="87">
        <v>1</v>
      </c>
      <c r="EI94" s="87">
        <v>1</v>
      </c>
      <c r="EJ94" s="87">
        <v>1</v>
      </c>
      <c r="EK94" s="87">
        <v>2</v>
      </c>
      <c r="EL94" s="87">
        <v>4</v>
      </c>
      <c r="EM94" s="87">
        <v>8</v>
      </c>
      <c r="EN94" s="87">
        <v>69</v>
      </c>
      <c r="EO94" s="87">
        <v>16</v>
      </c>
      <c r="EP94" s="73">
        <f>((EC$10*SUM(EC94:EJ94))+((EK94*EK$10+EL94*EL$10+EM94*EM$10+EN94*EN$10+EO94*EO$10)/$E94))/2</f>
        <v>6.1742424242424239</v>
      </c>
      <c r="EQ94" s="30">
        <f>(BS94+CH94+CR94+DE94+DR94+EB94+EP94)/7</f>
        <v>6.1585043290043284</v>
      </c>
      <c r="ER94" s="87"/>
      <c r="ES94" s="87">
        <v>2</v>
      </c>
      <c r="ET94" s="87"/>
      <c r="EU94" s="87">
        <v>97</v>
      </c>
      <c r="EV94" s="73">
        <f>(ER94*ER$10+ES94*ES$10+ET94*ET$10+EU94*EU$10)/$E94</f>
        <v>9.8989898989898997</v>
      </c>
      <c r="EW94" s="74">
        <f>(SUM(ES94:EU94)/$E94)</f>
        <v>1</v>
      </c>
      <c r="EX94" s="87"/>
      <c r="EY94" s="87">
        <v>1</v>
      </c>
      <c r="EZ94" s="87"/>
      <c r="FA94" s="87">
        <v>98</v>
      </c>
      <c r="FB94" s="73">
        <f>(EX94*EX$10+EY94*EY$10+EZ94*EZ$10+FA94*FA$10)/$E94</f>
        <v>9.9494949494949498</v>
      </c>
      <c r="FC94" s="74">
        <f>(SUM(EY94:FA94)/$E94)</f>
        <v>1</v>
      </c>
      <c r="FD94" s="30">
        <f>(EV94+FB94)/2</f>
        <v>9.9242424242424256</v>
      </c>
      <c r="FE94" s="75">
        <f>(SUM(ES94:EU94)+SUM(EY94:FA94))/($E94*2)</f>
        <v>1</v>
      </c>
      <c r="FF94" s="87">
        <v>1</v>
      </c>
      <c r="FG94" s="87">
        <v>4</v>
      </c>
      <c r="FH94" s="87">
        <v>21</v>
      </c>
      <c r="FI94" s="87">
        <v>73</v>
      </c>
      <c r="FJ94" s="73">
        <f>(FF94*FF$10+FG94*FG$10+FH94*FH$10+FI94*FI$10)/$E94</f>
        <v>9.1666666666666661</v>
      </c>
      <c r="FK94" s="74">
        <f>(SUM(FG94:FI94)/$E94)</f>
        <v>0.98989898989898994</v>
      </c>
      <c r="FL94" s="87"/>
      <c r="FM94" s="87">
        <v>6</v>
      </c>
      <c r="FN94" s="87">
        <v>15</v>
      </c>
      <c r="FO94" s="87">
        <v>78</v>
      </c>
      <c r="FP94" s="73">
        <f>(FL94*FL$10+FM94*FM$10+FN94*FN$10+FO94*FO$10)/$E94</f>
        <v>9.3181818181818183</v>
      </c>
      <c r="FQ94" s="74">
        <f>(SUM(FM94:FO94)/$E94)</f>
        <v>1</v>
      </c>
      <c r="FR94" s="87"/>
      <c r="FS94" s="87">
        <v>7</v>
      </c>
      <c r="FT94" s="87">
        <v>14</v>
      </c>
      <c r="FU94" s="87">
        <v>78</v>
      </c>
      <c r="FV94" s="73">
        <f>(FR94*FR$10+FS94*FS$10+FT94*FT$10+FU94*FU$10)/$E94</f>
        <v>9.2929292929292924</v>
      </c>
      <c r="FW94" s="74">
        <f>(SUM(FS94:FU94)/$E94)</f>
        <v>1</v>
      </c>
      <c r="FX94" s="30">
        <f>(FJ94+FP94+FV94)/3</f>
        <v>9.2592592592592595</v>
      </c>
      <c r="FY94" s="75">
        <f>(SUM(FG94:FI94)+SUM(FM94:FO94)+SUM(FS94:FU94))/($E94*3)</f>
        <v>0.99663299663299665</v>
      </c>
    </row>
    <row r="95" spans="1:181" ht="51">
      <c r="A95" s="15">
        <v>83</v>
      </c>
      <c r="B95" s="87">
        <v>206</v>
      </c>
      <c r="C95" s="70" t="s">
        <v>167</v>
      </c>
      <c r="D95" s="87">
        <v>877</v>
      </c>
      <c r="E95" s="87">
        <v>85</v>
      </c>
      <c r="F95" s="87">
        <v>1</v>
      </c>
      <c r="G95" s="87">
        <v>1</v>
      </c>
      <c r="H95" s="87">
        <v>1</v>
      </c>
      <c r="I95" s="87">
        <v>1</v>
      </c>
      <c r="J95" s="87">
        <v>1</v>
      </c>
      <c r="K95" s="87">
        <v>1</v>
      </c>
      <c r="L95" s="87"/>
      <c r="M95" s="87"/>
      <c r="N95" s="87"/>
      <c r="O95" s="87"/>
      <c r="P95" s="87">
        <v>41</v>
      </c>
      <c r="Q95" s="87">
        <v>44</v>
      </c>
      <c r="R95" s="80">
        <f>((F$10*SUM(F95:L95))+((M95*M$10+N95*N$10+O95*O$10+P95*P$10+Q95*Q$10)/$E95))/2</f>
        <v>8.657058823529411</v>
      </c>
      <c r="S95" s="87">
        <v>1</v>
      </c>
      <c r="T95" s="87">
        <v>1</v>
      </c>
      <c r="U95" s="87">
        <v>1</v>
      </c>
      <c r="V95" s="87">
        <v>1</v>
      </c>
      <c r="W95" s="87"/>
      <c r="X95" s="87">
        <v>1</v>
      </c>
      <c r="Y95" s="87">
        <v>1</v>
      </c>
      <c r="Z95" s="87">
        <v>1</v>
      </c>
      <c r="AA95" s="87">
        <v>1</v>
      </c>
      <c r="AB95" s="87">
        <v>1</v>
      </c>
      <c r="AC95" s="87"/>
      <c r="AD95" s="87"/>
      <c r="AE95" s="87"/>
      <c r="AF95" s="87">
        <v>32</v>
      </c>
      <c r="AG95" s="87">
        <v>53</v>
      </c>
      <c r="AH95" s="72">
        <f>((S$10*SUM(S95:AB95))+((AC95*AC$10+AD95*AD$10+AE95*AE$10+AF95*AF$10+AG95*AG$10)/$E95))/2</f>
        <v>9.0294117647058822</v>
      </c>
      <c r="AI95" s="87">
        <v>1</v>
      </c>
      <c r="AJ95" s="87">
        <v>1</v>
      </c>
      <c r="AK95" s="87">
        <v>1</v>
      </c>
      <c r="AL95" s="87"/>
      <c r="AM95" s="87"/>
      <c r="AN95" s="87"/>
      <c r="AO95" s="87"/>
      <c r="AP95" s="87">
        <v>55</v>
      </c>
      <c r="AQ95" s="87">
        <v>30</v>
      </c>
      <c r="AR95" s="73">
        <f>((AI$10*SUM(AI95:AL95))+((AM95*AM$10+AN95*AN$10+AO95*AO$10+AP95*AP$10+AQ95*AQ$10)/$E95))/2</f>
        <v>7.9411764705882355</v>
      </c>
      <c r="AS95" s="87"/>
      <c r="AT95" s="87"/>
      <c r="AU95" s="87"/>
      <c r="AV95" s="87"/>
      <c r="AW95" s="87"/>
      <c r="AX95" s="87"/>
      <c r="AY95" s="87">
        <v>14</v>
      </c>
      <c r="AZ95" s="87">
        <v>47</v>
      </c>
      <c r="BA95" s="87">
        <v>52</v>
      </c>
      <c r="BB95" s="73">
        <f>((AS$10*SUM(AS95:AV95))+((AW95*AW$10+AX95*AX$10+AY95*AY$10+AZ95*AZ$10+BA95*BA$10)/$E95))/2</f>
        <v>5.5441176470588234</v>
      </c>
      <c r="BC95" s="30">
        <f>(R95+AH95+AR95+BB95)/4</f>
        <v>7.7929411764705883</v>
      </c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>
        <v>50</v>
      </c>
      <c r="BR95" s="87">
        <v>35</v>
      </c>
      <c r="BS95" s="73">
        <f>((BD$10*SUM(BD95:BM95))+((BN95*BN$10+BO95*BO$10+BP95*BP$10+BQ95*BQ$10+BR95*BR$10)/$E95))/2</f>
        <v>4.2647058823529411</v>
      </c>
      <c r="BT95" s="87">
        <v>1</v>
      </c>
      <c r="BU95" s="87"/>
      <c r="BV95" s="87"/>
      <c r="BW95" s="87">
        <v>1</v>
      </c>
      <c r="BX95" s="87"/>
      <c r="BY95" s="87"/>
      <c r="BZ95" s="87">
        <v>1</v>
      </c>
      <c r="CA95" s="87">
        <v>38</v>
      </c>
      <c r="CB95" s="87"/>
      <c r="CC95" s="87"/>
      <c r="CD95" s="87">
        <v>44</v>
      </c>
      <c r="CE95" s="87"/>
      <c r="CF95" s="87">
        <v>85</v>
      </c>
      <c r="CG95" s="87"/>
      <c r="CH95" s="72">
        <f>((BT$10*SUM(BT95:BZ95))+((CB$10*CB95+CC95*CC$10+CD95*CD$10+CE95*CE$10+CF95*CF$10+CG95*CG$10)/(2*$E95)))/2</f>
        <v>2.7920588235294117</v>
      </c>
      <c r="CI95" s="87">
        <v>1</v>
      </c>
      <c r="CJ95" s="87"/>
      <c r="CK95" s="87">
        <v>1</v>
      </c>
      <c r="CL95" s="87">
        <v>1</v>
      </c>
      <c r="CM95" s="87"/>
      <c r="CN95" s="87"/>
      <c r="CO95" s="87"/>
      <c r="CP95" s="87">
        <v>33</v>
      </c>
      <c r="CQ95" s="87">
        <v>52</v>
      </c>
      <c r="CR95" s="73">
        <f>((CI$10*SUM(CI95:CL95))+((CM95*CM$10+CN95*CN$10+CO95*CO$10+CP95*CP$10+CQ95*CQ$10)/$E95))/2</f>
        <v>8.264705882352942</v>
      </c>
      <c r="CS95" s="87">
        <v>1</v>
      </c>
      <c r="CT95" s="87">
        <v>1</v>
      </c>
      <c r="CU95" s="87"/>
      <c r="CV95" s="87">
        <v>1</v>
      </c>
      <c r="CW95" s="87"/>
      <c r="CX95" s="87">
        <v>1</v>
      </c>
      <c r="CY95" s="87">
        <v>1</v>
      </c>
      <c r="CZ95" s="87"/>
      <c r="DA95" s="87"/>
      <c r="DB95" s="87"/>
      <c r="DC95" s="87"/>
      <c r="DD95" s="87">
        <v>85</v>
      </c>
      <c r="DE95" s="73">
        <f>((CS$10*SUM(CS95:CY95))+((CZ95*CZ$10+DA95*DA$10+DB95*DB$10+DC95*DC$10+DD95*DD$10)/$E95))/2</f>
        <v>8.57</v>
      </c>
      <c r="DF95" s="87">
        <v>1</v>
      </c>
      <c r="DG95" s="87">
        <v>1</v>
      </c>
      <c r="DH95" s="87">
        <v>1</v>
      </c>
      <c r="DI95" s="87">
        <v>1</v>
      </c>
      <c r="DJ95" s="87"/>
      <c r="DK95" s="87"/>
      <c r="DL95" s="87"/>
      <c r="DM95" s="87"/>
      <c r="DN95" s="87"/>
      <c r="DO95" s="87"/>
      <c r="DP95" s="87">
        <v>33</v>
      </c>
      <c r="DQ95" s="87">
        <v>52</v>
      </c>
      <c r="DR95" s="73">
        <f>((DF$10*SUM(DF95:DK95))+((DM95*DM$10+DN95*DN$10+DO95*DO$10+DP95*DP$10+DQ95*DQ$10)/$E95))/2</f>
        <v>7.8447058823529412</v>
      </c>
      <c r="DS95" s="87">
        <v>1</v>
      </c>
      <c r="DT95" s="87"/>
      <c r="DU95" s="87"/>
      <c r="DV95" s="87"/>
      <c r="DW95" s="87"/>
      <c r="DX95" s="87"/>
      <c r="DY95" s="87"/>
      <c r="DZ95" s="87">
        <v>14</v>
      </c>
      <c r="EA95" s="87">
        <v>71</v>
      </c>
      <c r="EB95" s="73">
        <f>((DS$10*SUM(DS95:DV95))+((DW95*DW$10+DX95*DX$10+DY95*DY$10+DZ95*DZ$10+EA95*EA$10)/$E95))/2</f>
        <v>6.0441176470588234</v>
      </c>
      <c r="EC95" s="87">
        <v>1</v>
      </c>
      <c r="ED95" s="87"/>
      <c r="EE95" s="87"/>
      <c r="EF95" s="87"/>
      <c r="EG95" s="87"/>
      <c r="EH95" s="87">
        <v>1</v>
      </c>
      <c r="EI95" s="87"/>
      <c r="EJ95" s="87">
        <v>1</v>
      </c>
      <c r="EK95" s="87"/>
      <c r="EL95" s="87"/>
      <c r="EM95" s="87"/>
      <c r="EN95" s="87">
        <v>71</v>
      </c>
      <c r="EO95" s="87">
        <v>14</v>
      </c>
      <c r="EP95" s="73">
        <f>((EC$10*SUM(EC95:EJ95))+((EK95*EK$10+EL95*EL$10+EM95*EM$10+EN95*EN$10+EO95*EO$10)/$E95))/2</f>
        <v>5.8308823529411766</v>
      </c>
      <c r="EQ95" s="30">
        <f>(BS95+CH95+CR95+DE95+DR95+EB95+EP95)/7</f>
        <v>6.2301680672268906</v>
      </c>
      <c r="ER95" s="87"/>
      <c r="ES95" s="87"/>
      <c r="ET95" s="87"/>
      <c r="EU95" s="87">
        <v>85</v>
      </c>
      <c r="EV95" s="73">
        <f>(ER95*ER$10+ES95*ES$10+ET95*ET$10+EU95*EU$10)/$E95</f>
        <v>10</v>
      </c>
      <c r="EW95" s="74">
        <f>(SUM(ES95:EU95)/$E95)</f>
        <v>1</v>
      </c>
      <c r="EX95" s="87"/>
      <c r="EY95" s="87"/>
      <c r="EZ95" s="87"/>
      <c r="FA95" s="87">
        <v>85</v>
      </c>
      <c r="FB95" s="73">
        <f>(EX95*EX$10+EY95*EY$10+EZ95*EZ$10+FA95*FA$10)/$E95</f>
        <v>10</v>
      </c>
      <c r="FC95" s="74">
        <f>(SUM(EY95:FA95)/$E95)</f>
        <v>1</v>
      </c>
      <c r="FD95" s="30">
        <f>(EV95+FB95)/2</f>
        <v>10</v>
      </c>
      <c r="FE95" s="75">
        <f>(SUM(ES95:EU95)+SUM(EY95:FA95))/($E95*2)</f>
        <v>1</v>
      </c>
      <c r="FF95" s="87"/>
      <c r="FG95" s="87"/>
      <c r="FH95" s="87">
        <v>14</v>
      </c>
      <c r="FI95" s="87">
        <v>71</v>
      </c>
      <c r="FJ95" s="73">
        <f>(FF95*FF$10+FG95*FG$10+FH95*FH$10+FI95*FI$10)/$E95</f>
        <v>9.5882352941176467</v>
      </c>
      <c r="FK95" s="74">
        <f>(SUM(FG95:FI95)/$E95)</f>
        <v>1</v>
      </c>
      <c r="FL95" s="87"/>
      <c r="FM95" s="87"/>
      <c r="FN95" s="87"/>
      <c r="FO95" s="87">
        <v>85</v>
      </c>
      <c r="FP95" s="73">
        <f>(FL95*FL$10+FM95*FM$10+FN95*FN$10+FO95*FO$10)/$E95</f>
        <v>10</v>
      </c>
      <c r="FQ95" s="74">
        <f>(SUM(FM95:FO95)/$E95)</f>
        <v>1</v>
      </c>
      <c r="FR95" s="87"/>
      <c r="FS95" s="87"/>
      <c r="FT95" s="87"/>
      <c r="FU95" s="87">
        <v>85</v>
      </c>
      <c r="FV95" s="73">
        <f>(FR95*FR$10+FS95*FS$10+FT95*FT$10+FU95*FU$10)/$E95</f>
        <v>10</v>
      </c>
      <c r="FW95" s="74">
        <f>(SUM(FS95:FU95)/$E95)</f>
        <v>1</v>
      </c>
      <c r="FX95" s="30">
        <f>(FJ95+FP95+FV95)/3</f>
        <v>9.8627450980392144</v>
      </c>
      <c r="FY95" s="75">
        <f>(SUM(FG95:FI95)+SUM(FM95:FO95)+SUM(FS95:FU95))/($E95*3)</f>
        <v>1</v>
      </c>
    </row>
    <row r="96" spans="1:181" ht="51">
      <c r="A96" s="15">
        <v>84</v>
      </c>
      <c r="B96" s="87">
        <v>209</v>
      </c>
      <c r="C96" s="70" t="s">
        <v>215</v>
      </c>
      <c r="D96" s="87">
        <v>2149</v>
      </c>
      <c r="E96" s="87">
        <v>430</v>
      </c>
      <c r="F96" s="87">
        <v>1</v>
      </c>
      <c r="G96" s="87">
        <v>1</v>
      </c>
      <c r="H96" s="87">
        <v>1</v>
      </c>
      <c r="I96" s="87">
        <v>1</v>
      </c>
      <c r="J96" s="87">
        <v>1</v>
      </c>
      <c r="K96" s="87">
        <v>1</v>
      </c>
      <c r="L96" s="87">
        <v>1</v>
      </c>
      <c r="M96" s="87"/>
      <c r="N96" s="87"/>
      <c r="O96" s="87"/>
      <c r="P96" s="87">
        <v>320</v>
      </c>
      <c r="Q96" s="87">
        <v>110</v>
      </c>
      <c r="R96" s="80">
        <f>((F$10*SUM(F96:L96))+((M96*M$10+N96*N$10+O96*O$10+P96*P$10+Q96*Q$10)/$E96))/2</f>
        <v>9.0397674418604659</v>
      </c>
      <c r="S96" s="87">
        <v>1</v>
      </c>
      <c r="T96" s="87">
        <v>1</v>
      </c>
      <c r="U96" s="87">
        <v>1</v>
      </c>
      <c r="V96" s="87">
        <v>1</v>
      </c>
      <c r="W96" s="87"/>
      <c r="X96" s="87"/>
      <c r="Y96" s="87">
        <v>1</v>
      </c>
      <c r="Z96" s="87">
        <v>1</v>
      </c>
      <c r="AA96" s="87">
        <v>1</v>
      </c>
      <c r="AB96" s="87"/>
      <c r="AC96" s="87"/>
      <c r="AD96" s="87"/>
      <c r="AE96" s="87"/>
      <c r="AF96" s="87">
        <v>200</v>
      </c>
      <c r="AG96" s="87">
        <v>230</v>
      </c>
      <c r="AH96" s="72">
        <f>((S$10*SUM(S96:AB96))+((AC96*AC$10+AD96*AD$10+AE96*AE$10+AF96*AF$10+AG96*AG$10)/$E96))/2</f>
        <v>7.9186046511627906</v>
      </c>
      <c r="AI96" s="87">
        <v>1</v>
      </c>
      <c r="AJ96" s="87">
        <v>1</v>
      </c>
      <c r="AK96" s="87">
        <v>1</v>
      </c>
      <c r="AL96" s="87"/>
      <c r="AM96" s="87"/>
      <c r="AN96" s="87"/>
      <c r="AO96" s="87">
        <v>109</v>
      </c>
      <c r="AP96" s="87">
        <v>110</v>
      </c>
      <c r="AQ96" s="87">
        <v>211</v>
      </c>
      <c r="AR96" s="73">
        <f>((AI$10*SUM(AI96:AL96))+((AM96*AM$10+AN96*AN$10+AO96*AO$10+AP96*AP$10+AQ96*AQ$10)/$E96))/2</f>
        <v>7.7965116279069768</v>
      </c>
      <c r="AS96" s="87">
        <v>1</v>
      </c>
      <c r="AT96" s="87"/>
      <c r="AU96" s="87"/>
      <c r="AV96" s="87"/>
      <c r="AW96" s="87"/>
      <c r="AX96" s="87"/>
      <c r="AY96" s="87">
        <v>195</v>
      </c>
      <c r="AZ96" s="87">
        <v>105</v>
      </c>
      <c r="BA96" s="87">
        <v>130</v>
      </c>
      <c r="BB96" s="73">
        <f>((AS$10*SUM(AS96:AV96))+((AW96*AW$10+AX96*AX$10+AY96*AY$10+AZ96*AZ$10+BA96*BA$10)/$E96))/2</f>
        <v>4.8110465116279073</v>
      </c>
      <c r="BC96" s="30">
        <f>(R96+AH96+AR96+BB96)/4</f>
        <v>7.3914825581395354</v>
      </c>
      <c r="BD96" s="87"/>
      <c r="BE96" s="87">
        <v>1</v>
      </c>
      <c r="BF96" s="87">
        <v>1</v>
      </c>
      <c r="BG96" s="87"/>
      <c r="BH96" s="87"/>
      <c r="BI96" s="87"/>
      <c r="BJ96" s="87"/>
      <c r="BK96" s="87"/>
      <c r="BL96" s="87"/>
      <c r="BM96" s="87"/>
      <c r="BN96" s="87"/>
      <c r="BO96" s="87">
        <v>127</v>
      </c>
      <c r="BP96" s="87"/>
      <c r="BQ96" s="87">
        <v>103</v>
      </c>
      <c r="BR96" s="87">
        <v>200</v>
      </c>
      <c r="BS96" s="73">
        <f>((BD$10*SUM(BD96:BM96))+((BN96*BN$10+BO96*BO$10+BP96*BP$10+BQ96*BQ$10+BR96*BR$10)/$E96))/2</f>
        <v>4.5930232558139537</v>
      </c>
      <c r="BT96" s="87">
        <v>1</v>
      </c>
      <c r="BU96" s="87">
        <v>1</v>
      </c>
      <c r="BV96" s="87"/>
      <c r="BW96" s="87">
        <v>1</v>
      </c>
      <c r="BX96" s="87"/>
      <c r="BY96" s="87"/>
      <c r="BZ96" s="87">
        <v>1</v>
      </c>
      <c r="CA96" s="76">
        <v>50</v>
      </c>
      <c r="CB96" s="87">
        <v>60</v>
      </c>
      <c r="CC96" s="87">
        <v>85</v>
      </c>
      <c r="CD96" s="87">
        <v>95</v>
      </c>
      <c r="CE96" s="89">
        <v>140</v>
      </c>
      <c r="CF96" s="89">
        <v>430</v>
      </c>
      <c r="CG96" s="89"/>
      <c r="CH96" s="72">
        <f>((BT$10*SUM(BT96:BZ96))+((CB$10*CB96+CC96*CC$10+CD96*CD$10+CE96*CE$10+CF96*CF$10+CG96*CG$10)/(2*$E96)))/2</f>
        <v>4.0809302325581394</v>
      </c>
      <c r="CI96" s="87">
        <v>1</v>
      </c>
      <c r="CJ96" s="87"/>
      <c r="CK96" s="87"/>
      <c r="CL96" s="87"/>
      <c r="CM96" s="87"/>
      <c r="CN96" s="76">
        <v>100</v>
      </c>
      <c r="CO96" s="87">
        <v>90</v>
      </c>
      <c r="CP96" s="87">
        <v>140</v>
      </c>
      <c r="CQ96" s="87">
        <v>100</v>
      </c>
      <c r="CR96" s="73">
        <f>((CI$10*SUM(CI96:CL96))+((CM96*CM$10+CN96*CN$10+CO96*CO$10+CP96*CP$10+CQ96*CQ$10)/$E96))/2</f>
        <v>4.4476744186046506</v>
      </c>
      <c r="CS96" s="87">
        <v>1</v>
      </c>
      <c r="CT96" s="87">
        <v>1</v>
      </c>
      <c r="CU96" s="87">
        <v>1</v>
      </c>
      <c r="CV96" s="87">
        <v>1</v>
      </c>
      <c r="CW96" s="87">
        <v>1</v>
      </c>
      <c r="CX96" s="87">
        <v>1</v>
      </c>
      <c r="CY96" s="87"/>
      <c r="CZ96" s="87"/>
      <c r="DA96" s="87"/>
      <c r="DB96" s="87"/>
      <c r="DC96" s="87">
        <v>150</v>
      </c>
      <c r="DD96" s="87">
        <v>280</v>
      </c>
      <c r="DE96" s="73">
        <f>((CS$10*SUM(CS96:CY96))+((CZ96*CZ$10+DA96*DA$10+DB96*DB$10+DC96*DC$10+DD96*DD$10)/$E96))/2</f>
        <v>8.8479534883720916</v>
      </c>
      <c r="DF96" s="87">
        <v>1</v>
      </c>
      <c r="DG96" s="87">
        <v>1</v>
      </c>
      <c r="DH96" s="87">
        <v>1</v>
      </c>
      <c r="DI96" s="87">
        <v>1</v>
      </c>
      <c r="DJ96" s="87"/>
      <c r="DK96" s="87"/>
      <c r="DL96" s="87"/>
      <c r="DM96" s="87"/>
      <c r="DN96" s="87"/>
      <c r="DO96" s="87">
        <v>200</v>
      </c>
      <c r="DP96" s="87">
        <v>100</v>
      </c>
      <c r="DQ96" s="87">
        <v>130</v>
      </c>
      <c r="DR96" s="73">
        <f>((DF$10*SUM(DF96:DK96))+((DM96*DM$10+DN96*DN$10+DO96*DO$10+DP96*DP$10+DQ96*DQ$10)/$E96))/2</f>
        <v>6.8765116279069769</v>
      </c>
      <c r="DS96" s="87"/>
      <c r="DT96" s="87"/>
      <c r="DU96" s="87"/>
      <c r="DV96" s="87"/>
      <c r="DW96" s="87"/>
      <c r="DX96" s="87"/>
      <c r="DY96" s="87">
        <v>200</v>
      </c>
      <c r="DZ96" s="87">
        <v>230</v>
      </c>
      <c r="EA96" s="87"/>
      <c r="EB96" s="73">
        <f>((DS$10*SUM(DS96:DV96))+((DW96*DW$10+DX96*DX$10+DY96*DY$10+DZ96*DZ$10+EA96*EA$10)/$E96))/2</f>
        <v>3.1686046511627906</v>
      </c>
      <c r="EC96" s="87">
        <v>1</v>
      </c>
      <c r="ED96" s="87"/>
      <c r="EE96" s="87">
        <v>1</v>
      </c>
      <c r="EF96" s="87"/>
      <c r="EG96" s="87"/>
      <c r="EH96" s="87"/>
      <c r="EI96" s="87">
        <v>1</v>
      </c>
      <c r="EJ96" s="87"/>
      <c r="EK96" s="87">
        <v>90</v>
      </c>
      <c r="EL96" s="87"/>
      <c r="EM96" s="87"/>
      <c r="EN96" s="87">
        <v>180</v>
      </c>
      <c r="EO96" s="87">
        <v>160</v>
      </c>
      <c r="EP96" s="73">
        <f>((EC$10*SUM(EC96:EJ96))+((EK96*EK$10+EL96*EL$10+EM96*EM$10+EN96*EN$10+EO96*EO$10)/$E96))/2</f>
        <v>5.3052325581395348</v>
      </c>
      <c r="EQ96" s="30">
        <f>(BS96+CH96+CR96+DE96+DR96+EB96+EP96)/7</f>
        <v>5.3314186046511622</v>
      </c>
      <c r="ER96" s="87"/>
      <c r="ES96" s="87"/>
      <c r="ET96" s="87"/>
      <c r="EU96" s="87">
        <v>430</v>
      </c>
      <c r="EV96" s="73">
        <f>(ER96*ER$10+ES96*ES$10+ET96*ET$10+EU96*EU$10)/$E96</f>
        <v>10</v>
      </c>
      <c r="EW96" s="74">
        <f>(SUM(ES96:EU96)/$E96)</f>
        <v>1</v>
      </c>
      <c r="EX96" s="87"/>
      <c r="EY96" s="87"/>
      <c r="EZ96" s="87"/>
      <c r="FA96" s="87">
        <v>430</v>
      </c>
      <c r="FB96" s="73">
        <f>(EX96*EX$10+EY96*EY$10+EZ96*EZ$10+FA96*FA$10)/$E96</f>
        <v>10</v>
      </c>
      <c r="FC96" s="74">
        <f>(SUM(EY96:FA96)/$E96)</f>
        <v>1</v>
      </c>
      <c r="FD96" s="30">
        <f>(EV96+FB96)/2</f>
        <v>10</v>
      </c>
      <c r="FE96" s="75">
        <f>(SUM(ES96:EU96)+SUM(EY96:FA96))/($E96*2)</f>
        <v>1</v>
      </c>
      <c r="FF96" s="87"/>
      <c r="FG96" s="87">
        <v>110</v>
      </c>
      <c r="FH96" s="87">
        <v>160</v>
      </c>
      <c r="FI96" s="88">
        <v>160</v>
      </c>
      <c r="FJ96" s="73">
        <f>(FF96*FF$10+FG96*FG$10+FH96*FH$10+FI96*FI$10)/$E96</f>
        <v>7.7906976744186043</v>
      </c>
      <c r="FK96" s="74">
        <f>(SUM(FG96:FI96)/$E96)</f>
        <v>1</v>
      </c>
      <c r="FL96" s="87"/>
      <c r="FM96" s="87"/>
      <c r="FN96" s="87">
        <v>200</v>
      </c>
      <c r="FO96" s="87">
        <v>230</v>
      </c>
      <c r="FP96" s="73">
        <f>(FL96*FL$10+FM96*FM$10+FN96*FN$10+FO96*FO$10)/$E96</f>
        <v>8.8372093023255811</v>
      </c>
      <c r="FQ96" s="74">
        <f>(SUM(FM96:FO96)/$E96)</f>
        <v>1</v>
      </c>
      <c r="FR96" s="87"/>
      <c r="FS96" s="87"/>
      <c r="FT96" s="87"/>
      <c r="FU96" s="87">
        <v>430</v>
      </c>
      <c r="FV96" s="73">
        <f>(FR96*FR$10+FS96*FS$10+FT96*FT$10+FU96*FU$10)/$E96</f>
        <v>10</v>
      </c>
      <c r="FW96" s="74">
        <f>(SUM(FS96:FU96)/$E96)</f>
        <v>1</v>
      </c>
      <c r="FX96" s="30">
        <f>(FJ96+FP96+FV96)/3</f>
        <v>8.8759689922480618</v>
      </c>
      <c r="FY96" s="75">
        <f>(SUM(FG96:FI96)+SUM(FM96:FO96)+SUM(FS96:FU96))/($E96*3)</f>
        <v>1</v>
      </c>
    </row>
    <row r="97" spans="1:181" ht="63.75">
      <c r="A97" s="15">
        <v>85</v>
      </c>
      <c r="B97" s="87">
        <v>212</v>
      </c>
      <c r="C97" s="70" t="s">
        <v>136</v>
      </c>
      <c r="D97" s="87">
        <v>1050</v>
      </c>
      <c r="E97" s="87">
        <v>815</v>
      </c>
      <c r="F97" s="87">
        <v>1</v>
      </c>
      <c r="G97" s="87">
        <v>1</v>
      </c>
      <c r="H97" s="87">
        <v>1</v>
      </c>
      <c r="I97" s="87">
        <v>1</v>
      </c>
      <c r="J97" s="87">
        <v>1</v>
      </c>
      <c r="K97" s="87">
        <v>1</v>
      </c>
      <c r="L97" s="87">
        <v>1</v>
      </c>
      <c r="M97" s="87"/>
      <c r="N97" s="87"/>
      <c r="O97" s="87">
        <v>3</v>
      </c>
      <c r="P97" s="87">
        <v>18</v>
      </c>
      <c r="Q97" s="88">
        <v>794</v>
      </c>
      <c r="R97" s="80">
        <f>((F$10*SUM(F97:L97))+((M97*M$10+N97*N$10+O97*O$10+P97*P$10+Q97*Q$10)/$E97))/2</f>
        <v>9.9331901840490797</v>
      </c>
      <c r="S97" s="86">
        <v>1</v>
      </c>
      <c r="T97" s="87">
        <v>1</v>
      </c>
      <c r="U97" s="87">
        <v>1</v>
      </c>
      <c r="V97" s="87">
        <v>1</v>
      </c>
      <c r="W97" s="87">
        <v>1</v>
      </c>
      <c r="X97" s="87"/>
      <c r="Y97" s="87">
        <v>1</v>
      </c>
      <c r="Z97" s="87">
        <v>1</v>
      </c>
      <c r="AA97" s="87">
        <v>1</v>
      </c>
      <c r="AB97" s="88"/>
      <c r="AC97" s="86">
        <v>0</v>
      </c>
      <c r="AD97" s="87">
        <v>0</v>
      </c>
      <c r="AE97" s="87">
        <v>28</v>
      </c>
      <c r="AF97" s="87">
        <v>63</v>
      </c>
      <c r="AG97" s="89">
        <v>724</v>
      </c>
      <c r="AH97" s="72">
        <f>((S$10*SUM(S97:AB97))+((AC97*AC$10+AD97*AD$10+AE97*AE$10+AF97*AF$10+AG97*AG$10)/$E97))/2</f>
        <v>8.8174846625766872</v>
      </c>
      <c r="AI97" s="86">
        <v>1</v>
      </c>
      <c r="AJ97" s="87">
        <v>1</v>
      </c>
      <c r="AK97" s="87"/>
      <c r="AL97" s="88">
        <v>1</v>
      </c>
      <c r="AM97" s="86"/>
      <c r="AN97" s="87"/>
      <c r="AO97" s="87"/>
      <c r="AP97" s="87">
        <v>14</v>
      </c>
      <c r="AQ97" s="88">
        <v>801</v>
      </c>
      <c r="AR97" s="73">
        <f>((AI$10*SUM(AI97:AL97))+((AM97*AM$10+AN97*AN$10+AO97*AO$10+AP97*AP$10+AQ97*AQ$10)/$E97))/2</f>
        <v>8.7285276073619631</v>
      </c>
      <c r="AS97" s="86"/>
      <c r="AT97" s="87">
        <v>1</v>
      </c>
      <c r="AU97" s="87"/>
      <c r="AV97" s="88"/>
      <c r="AW97" s="86"/>
      <c r="AX97" s="87"/>
      <c r="AY97" s="87">
        <v>14</v>
      </c>
      <c r="AZ97" s="87">
        <v>799</v>
      </c>
      <c r="BA97" s="88">
        <v>2</v>
      </c>
      <c r="BB97" s="73">
        <f>((AS$10*SUM(AS97:AV97))+((AW97*AW$10+AX97*AX$10+AY97*AY$10+AZ97*AZ$10+BA97*BA$10)/$E97))/2</f>
        <v>4.9815950920245395</v>
      </c>
      <c r="BC97" s="30">
        <f>(R97+AH97+AR97+BB97)/4</f>
        <v>8.1151993865030683</v>
      </c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>
        <v>49</v>
      </c>
      <c r="BQ97" s="87">
        <v>766</v>
      </c>
      <c r="BR97" s="87"/>
      <c r="BS97" s="73">
        <f>((BD$10*SUM(BD97:BM97))+((BN97*BN$10+BO97*BO$10+BP97*BP$10+BQ97*BQ$10+BR97*BR$10)/$E97))/2</f>
        <v>3.6748466257668713</v>
      </c>
      <c r="BT97" s="87">
        <v>1</v>
      </c>
      <c r="BU97" s="87"/>
      <c r="BV97" s="87"/>
      <c r="BW97" s="87">
        <v>1</v>
      </c>
      <c r="BX97" s="87"/>
      <c r="BY97" s="87"/>
      <c r="BZ97" s="87">
        <v>1</v>
      </c>
      <c r="CA97" s="76">
        <v>685</v>
      </c>
      <c r="CB97" s="87">
        <v>102</v>
      </c>
      <c r="CC97" s="87">
        <v>28</v>
      </c>
      <c r="CD97" s="87"/>
      <c r="CE97" s="89"/>
      <c r="CF97" s="89">
        <v>815</v>
      </c>
      <c r="CG97" s="87"/>
      <c r="CH97" s="72">
        <f>((BT$10*SUM(BT97:BZ97))+((CB$10*CB97+CC97*CC$10+CD97*CD$10+CE97*CE$10+CF97*CF$10+CG97*CG$10)/(2*$E97)))/2</f>
        <v>2.266165644171779</v>
      </c>
      <c r="CI97" s="87">
        <v>1</v>
      </c>
      <c r="CJ97" s="87"/>
      <c r="CK97" s="87"/>
      <c r="CL97" s="87"/>
      <c r="CM97" s="87"/>
      <c r="CN97" s="76">
        <v>5</v>
      </c>
      <c r="CO97" s="87">
        <v>689</v>
      </c>
      <c r="CP97" s="87">
        <v>121</v>
      </c>
      <c r="CQ97" s="87"/>
      <c r="CR97" s="73">
        <f>((CI$10*SUM(CI97:CL97))+((CM97*CM$10+CN97*CN$10+CO97*CO$10+CP97*CP$10+CQ97*CQ$10)/$E97))/2</f>
        <v>3.9279141104294477</v>
      </c>
      <c r="CS97" s="87">
        <v>1</v>
      </c>
      <c r="CT97" s="87">
        <v>1</v>
      </c>
      <c r="CU97" s="87">
        <v>1</v>
      </c>
      <c r="CV97" s="87">
        <v>1</v>
      </c>
      <c r="CW97" s="87">
        <v>1</v>
      </c>
      <c r="CX97" s="87">
        <v>1</v>
      </c>
      <c r="CY97" s="87"/>
      <c r="CZ97" s="87"/>
      <c r="DA97" s="87"/>
      <c r="DB97" s="87"/>
      <c r="DC97" s="87"/>
      <c r="DD97" s="87">
        <v>815</v>
      </c>
      <c r="DE97" s="73">
        <f>((CS$10*SUM(CS97:CY97))+((CZ97*CZ$10+DA97*DA$10+DB97*DB$10+DC97*DC$10+DD97*DD$10)/$E97))/2</f>
        <v>9.2839999999999989</v>
      </c>
      <c r="DF97" s="87">
        <v>1</v>
      </c>
      <c r="DG97" s="87">
        <v>1</v>
      </c>
      <c r="DH97" s="87">
        <v>1</v>
      </c>
      <c r="DI97" s="87">
        <v>1</v>
      </c>
      <c r="DJ97" s="87"/>
      <c r="DK97" s="87"/>
      <c r="DL97" s="87"/>
      <c r="DM97" s="87"/>
      <c r="DN97" s="87"/>
      <c r="DO97" s="87"/>
      <c r="DP97" s="87">
        <v>769</v>
      </c>
      <c r="DQ97" s="87">
        <v>46</v>
      </c>
      <c r="DR97" s="73">
        <f>((DF$10*SUM(DF97:DK97))+((DM97*DM$10+DN97*DN$10+DO97*DO$10+DP97*DP$10+DQ97*DQ$10)/$E97))/2</f>
        <v>7.1505521472392637</v>
      </c>
      <c r="DS97" s="87"/>
      <c r="DT97" s="87"/>
      <c r="DU97" s="87"/>
      <c r="DV97" s="87"/>
      <c r="DW97" s="76">
        <v>791</v>
      </c>
      <c r="DX97" s="87">
        <v>6</v>
      </c>
      <c r="DY97" s="87">
        <v>7</v>
      </c>
      <c r="DZ97" s="87">
        <v>3</v>
      </c>
      <c r="EA97" s="87">
        <v>8</v>
      </c>
      <c r="EB97" s="73">
        <f>((DS$10*SUM(DS97:DV97))+((DW97*DW$10+DX97*DX$10+DY97*DY$10+DZ97*DZ$10+EA97*EA$10)/$E97))/2</f>
        <v>9.3558282208588958E-2</v>
      </c>
      <c r="EC97" s="87"/>
      <c r="ED97" s="87"/>
      <c r="EE97" s="87"/>
      <c r="EF97" s="87"/>
      <c r="EG97" s="87"/>
      <c r="EH97" s="87"/>
      <c r="EI97" s="87"/>
      <c r="EJ97" s="87"/>
      <c r="EK97" s="87"/>
      <c r="EL97" s="87">
        <v>2</v>
      </c>
      <c r="EM97" s="87">
        <v>813</v>
      </c>
      <c r="EN97" s="87"/>
      <c r="EO97" s="87"/>
      <c r="EP97" s="73">
        <f>((EC$10*SUM(EC97:EJ97))+((EK97*EK$10+EL97*EL$10+EM97*EM$10+EN97*EN$10+EO97*EO$10)/$E97))/2</f>
        <v>2.4969325153374231</v>
      </c>
      <c r="EQ97" s="30">
        <f>(BS97+CH97+CR97+DE97+DR97+EB97+EP97)/7</f>
        <v>4.1277099035933391</v>
      </c>
      <c r="ER97" s="87"/>
      <c r="ES97" s="87"/>
      <c r="ET97" s="87"/>
      <c r="EU97" s="87">
        <v>815</v>
      </c>
      <c r="EV97" s="73">
        <f>(ER97*ER$10+ES97*ES$10+ET97*ET$10+EU97*EU$10)/$E97</f>
        <v>10</v>
      </c>
      <c r="EW97" s="74">
        <f>(SUM(ES97:EU97)/$E97)</f>
        <v>1</v>
      </c>
      <c r="EX97" s="87"/>
      <c r="EY97" s="87"/>
      <c r="EZ97" s="87">
        <v>2</v>
      </c>
      <c r="FA97" s="87">
        <v>813</v>
      </c>
      <c r="FB97" s="73">
        <f>(EX97*EX$10+EY97*EY$10+EZ97*EZ$10+FA97*FA$10)/$E97</f>
        <v>9.9938650306748471</v>
      </c>
      <c r="FC97" s="74">
        <f>(SUM(EY97:FA97)/$E97)</f>
        <v>1</v>
      </c>
      <c r="FD97" s="30">
        <f>(EV97+FB97)/2</f>
        <v>9.9969325153374236</v>
      </c>
      <c r="FE97" s="75">
        <f>(SUM(ES97:EU97)+SUM(EY97:FA97))/($E97*2)</f>
        <v>1</v>
      </c>
      <c r="FF97" s="87"/>
      <c r="FG97" s="87">
        <v>514</v>
      </c>
      <c r="FH97" s="87">
        <v>301</v>
      </c>
      <c r="FI97" s="87"/>
      <c r="FJ97" s="73">
        <f>(FF97*FF$10+FG97*FG$10+FH97*FH$10+FI97*FI$10)/$E97</f>
        <v>5.9233128834355826</v>
      </c>
      <c r="FK97" s="74">
        <f>(SUM(FG97:FI97)/$E97)</f>
        <v>1</v>
      </c>
      <c r="FL97" s="87"/>
      <c r="FM97" s="87"/>
      <c r="FN97" s="87">
        <v>104</v>
      </c>
      <c r="FO97" s="87">
        <v>711</v>
      </c>
      <c r="FP97" s="73">
        <f>(FL97*FL$10+FM97*FM$10+FN97*FN$10+FO97*FO$10)/$E97</f>
        <v>9.6809815950920246</v>
      </c>
      <c r="FQ97" s="74">
        <f>(SUM(FM97:FO97)/$E97)</f>
        <v>1</v>
      </c>
      <c r="FR97" s="87"/>
      <c r="FS97" s="87"/>
      <c r="FT97" s="87">
        <v>14</v>
      </c>
      <c r="FU97" s="87">
        <v>801</v>
      </c>
      <c r="FV97" s="73">
        <f>(FR97*FR$10+FS97*FS$10+FT97*FT$10+FU97*FU$10)/$E97</f>
        <v>9.9570552147239262</v>
      </c>
      <c r="FW97" s="74">
        <f>(SUM(FS97:FU97)/$E97)</f>
        <v>1</v>
      </c>
      <c r="FX97" s="30">
        <f>(FJ97+FP97+FV97)/3</f>
        <v>8.5204498977505114</v>
      </c>
      <c r="FY97" s="75">
        <f>(SUM(FG97:FI97)+SUM(FM97:FO97)+SUM(FS97:FU97))/($E97*3)</f>
        <v>1</v>
      </c>
    </row>
    <row r="98" spans="1:181" ht="51">
      <c r="A98" s="15">
        <v>86</v>
      </c>
      <c r="B98" s="87">
        <v>213</v>
      </c>
      <c r="C98" s="70" t="s">
        <v>216</v>
      </c>
      <c r="D98" s="87">
        <v>1439</v>
      </c>
      <c r="E98" s="87">
        <v>150</v>
      </c>
      <c r="F98" s="87">
        <v>1</v>
      </c>
      <c r="G98" s="87">
        <v>1</v>
      </c>
      <c r="H98" s="87">
        <v>1</v>
      </c>
      <c r="I98" s="87">
        <v>1</v>
      </c>
      <c r="J98" s="87">
        <v>1</v>
      </c>
      <c r="K98" s="87">
        <v>1</v>
      </c>
      <c r="L98" s="87">
        <v>1</v>
      </c>
      <c r="M98" s="87"/>
      <c r="N98" s="87"/>
      <c r="O98" s="87"/>
      <c r="P98" s="87"/>
      <c r="Q98" s="87">
        <v>150</v>
      </c>
      <c r="R98" s="80">
        <f>((F$10*SUM(F98:L98))+((M98*M$10+N98*N$10+O98*O$10+P98*P$10+Q98*Q$10)/$E98))/2</f>
        <v>9.9699999999999989</v>
      </c>
      <c r="S98" s="87">
        <v>1</v>
      </c>
      <c r="T98" s="87">
        <v>1</v>
      </c>
      <c r="U98" s="87">
        <v>1</v>
      </c>
      <c r="V98" s="87">
        <v>1</v>
      </c>
      <c r="W98" s="87">
        <v>1</v>
      </c>
      <c r="X98" s="87">
        <v>1</v>
      </c>
      <c r="Y98" s="87">
        <v>1</v>
      </c>
      <c r="Z98" s="87">
        <v>1</v>
      </c>
      <c r="AA98" s="87">
        <v>1</v>
      </c>
      <c r="AB98" s="87">
        <v>1</v>
      </c>
      <c r="AC98" s="87"/>
      <c r="AD98" s="87"/>
      <c r="AE98" s="87"/>
      <c r="AF98" s="87"/>
      <c r="AG98" s="87">
        <v>150</v>
      </c>
      <c r="AH98" s="72">
        <f>((S$10*SUM(S98:AB98))+((AC98*AC$10+AD98*AD$10+AE98*AE$10+AF98*AF$10+AG98*AG$10)/$E98))/2</f>
        <v>10</v>
      </c>
      <c r="AI98" s="87">
        <v>1</v>
      </c>
      <c r="AJ98" s="87">
        <v>1</v>
      </c>
      <c r="AK98" s="87">
        <v>1</v>
      </c>
      <c r="AL98" s="87">
        <v>1</v>
      </c>
      <c r="AM98" s="87"/>
      <c r="AN98" s="87"/>
      <c r="AO98" s="87"/>
      <c r="AP98" s="87">
        <v>74</v>
      </c>
      <c r="AQ98" s="87">
        <v>76</v>
      </c>
      <c r="AR98" s="73">
        <f>((AI$10*SUM(AI98:AL98))+((AM98*AM$10+AN98*AN$10+AO98*AO$10+AP98*AP$10+AQ98*AQ$10)/$E98))/2</f>
        <v>9.3833333333333329</v>
      </c>
      <c r="AS98" s="87"/>
      <c r="AT98" s="87"/>
      <c r="AU98" s="87">
        <v>1</v>
      </c>
      <c r="AV98" s="87">
        <v>1</v>
      </c>
      <c r="AW98" s="87"/>
      <c r="AX98" s="87"/>
      <c r="AY98" s="87"/>
      <c r="AZ98" s="87">
        <v>115</v>
      </c>
      <c r="BA98" s="87">
        <v>35</v>
      </c>
      <c r="BB98" s="73">
        <f>((AS$10*SUM(AS98:AV98))+((AW98*AW$10+AX98*AX$10+AY98*AY$10+AZ98*AZ$10+BA98*BA$10)/$E98))/2</f>
        <v>6.541666666666667</v>
      </c>
      <c r="BC98" s="30">
        <f>(R98+AH98+AR98+BB98)/4</f>
        <v>8.973749999999999</v>
      </c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>
        <v>114</v>
      </c>
      <c r="BQ98" s="87">
        <v>36</v>
      </c>
      <c r="BR98" s="87"/>
      <c r="BS98" s="73">
        <f>((BD$10*SUM(BD98:BM98))+((BN98*BN$10+BO98*BO$10+BP98*BP$10+BQ98*BQ$10+BR98*BR$10)/$E98))/2</f>
        <v>2.8</v>
      </c>
      <c r="BT98" s="87">
        <v>1</v>
      </c>
      <c r="BU98" s="87">
        <v>1</v>
      </c>
      <c r="BV98" s="87"/>
      <c r="BW98" s="87">
        <v>1</v>
      </c>
      <c r="BX98" s="87"/>
      <c r="BY98" s="87"/>
      <c r="BZ98" s="87">
        <v>1</v>
      </c>
      <c r="CA98" s="87"/>
      <c r="CB98" s="87"/>
      <c r="CC98" s="87">
        <v>74</v>
      </c>
      <c r="CD98" s="87">
        <v>76</v>
      </c>
      <c r="CE98" s="87"/>
      <c r="CF98" s="87">
        <v>150</v>
      </c>
      <c r="CG98" s="87"/>
      <c r="CH98" s="72">
        <f>((BT$10*SUM(BT98:BZ98))+((CB$10*CB98+CC98*CC$10+CD98*CD$10+CE98*CE$10+CF98*CF$10+CG98*CG$10)/(2*$E98)))/2</f>
        <v>4.1099999999999994</v>
      </c>
      <c r="CI98" s="87">
        <v>1</v>
      </c>
      <c r="CJ98" s="87"/>
      <c r="CK98" s="87"/>
      <c r="CL98" s="87"/>
      <c r="CM98" s="87"/>
      <c r="CN98" s="87"/>
      <c r="CO98" s="87"/>
      <c r="CP98" s="87">
        <v>61</v>
      </c>
      <c r="CQ98" s="87">
        <v>89</v>
      </c>
      <c r="CR98" s="73">
        <f>((CI$10*SUM(CI98:CL98))+((CM98*CM$10+CN98*CN$10+CO98*CO$10+CP98*CP$10+CQ98*CQ$10)/$E98))/2</f>
        <v>5.7416666666666663</v>
      </c>
      <c r="CS98" s="87">
        <v>1</v>
      </c>
      <c r="CT98" s="87">
        <v>1</v>
      </c>
      <c r="CU98" s="87">
        <v>1</v>
      </c>
      <c r="CV98" s="87">
        <v>1</v>
      </c>
      <c r="CW98" s="87">
        <v>1</v>
      </c>
      <c r="CX98" s="87">
        <v>1</v>
      </c>
      <c r="CY98" s="87"/>
      <c r="CZ98" s="87"/>
      <c r="DA98" s="87"/>
      <c r="DB98" s="87"/>
      <c r="DC98" s="87"/>
      <c r="DD98" s="87">
        <v>150</v>
      </c>
      <c r="DE98" s="73">
        <f>((CS$10*SUM(CS98:CY98))+((CZ98*CZ$10+DA98*DA$10+DB98*DB$10+DC98*DC$10+DD98*DD$10)/$E98))/2</f>
        <v>9.2839999999999989</v>
      </c>
      <c r="DF98" s="87">
        <v>1</v>
      </c>
      <c r="DG98" s="87">
        <v>1</v>
      </c>
      <c r="DH98" s="87">
        <v>1</v>
      </c>
      <c r="DI98" s="87">
        <v>1</v>
      </c>
      <c r="DJ98" s="87"/>
      <c r="DK98" s="87"/>
      <c r="DL98" s="87"/>
      <c r="DM98" s="87"/>
      <c r="DN98" s="87"/>
      <c r="DO98" s="87"/>
      <c r="DP98" s="87">
        <v>96</v>
      </c>
      <c r="DQ98" s="87">
        <v>54</v>
      </c>
      <c r="DR98" s="73">
        <f>((DF$10*SUM(DF98:DK98))+((DM98*DM$10+DN98*DN$10+DO98*DO$10+DP98*DP$10+DQ98*DQ$10)/$E98))/2</f>
        <v>7.53</v>
      </c>
      <c r="DS98" s="87">
        <v>1</v>
      </c>
      <c r="DT98" s="87"/>
      <c r="DU98" s="87"/>
      <c r="DV98" s="87"/>
      <c r="DW98" s="87"/>
      <c r="DX98" s="87"/>
      <c r="DY98" s="87">
        <v>150</v>
      </c>
      <c r="DZ98" s="87"/>
      <c r="EA98" s="87"/>
      <c r="EB98" s="73">
        <f>((DS$10*SUM(DS98:DV98))+((DW98*DW$10+DX98*DX$10+DY98*DY$10+DZ98*DZ$10+EA98*EA$10)/$E98))/2</f>
        <v>3.75</v>
      </c>
      <c r="EC98" s="87">
        <v>1</v>
      </c>
      <c r="ED98" s="87"/>
      <c r="EE98" s="87"/>
      <c r="EF98" s="87"/>
      <c r="EG98" s="87"/>
      <c r="EH98" s="87">
        <v>1</v>
      </c>
      <c r="EI98" s="87">
        <v>1</v>
      </c>
      <c r="EJ98" s="87"/>
      <c r="EK98" s="87"/>
      <c r="EL98" s="87"/>
      <c r="EM98" s="87"/>
      <c r="EN98" s="87">
        <v>134</v>
      </c>
      <c r="EO98" s="87">
        <v>16</v>
      </c>
      <c r="EP98" s="73">
        <f>((EC$10*SUM(EC98:EJ98))+((EK98*EK$10+EL98*EL$10+EM98*EM$10+EN98*EN$10+EO98*EO$10)/$E98))/2</f>
        <v>5.7583333333333329</v>
      </c>
      <c r="EQ98" s="30">
        <f>(BS98+CH98+CR98+DE98+DR98+EB98+EP98)/7</f>
        <v>5.5677142857142856</v>
      </c>
      <c r="ER98" s="87"/>
      <c r="ES98" s="87"/>
      <c r="ET98" s="87"/>
      <c r="EU98" s="87">
        <v>150</v>
      </c>
      <c r="EV98" s="73">
        <f>(ER98*ER$10+ES98*ES$10+ET98*ET$10+EU98*EU$10)/$E98</f>
        <v>10</v>
      </c>
      <c r="EW98" s="74">
        <f>(SUM(ES98:EU98)/$E98)</f>
        <v>1</v>
      </c>
      <c r="EX98" s="87"/>
      <c r="EY98" s="87"/>
      <c r="EZ98" s="87"/>
      <c r="FA98" s="87">
        <v>150</v>
      </c>
      <c r="FB98" s="73">
        <f>(EX98*EX$10+EY98*EY$10+EZ98*EZ$10+FA98*FA$10)/$E98</f>
        <v>10</v>
      </c>
      <c r="FC98" s="74">
        <f>(SUM(EY98:FA98)/$E98)</f>
        <v>1</v>
      </c>
      <c r="FD98" s="30">
        <f>(EV98+FB98)/2</f>
        <v>10</v>
      </c>
      <c r="FE98" s="75">
        <f>(SUM(ES98:EU98)+SUM(EY98:FA98))/($E98*2)</f>
        <v>1</v>
      </c>
      <c r="FF98" s="87"/>
      <c r="FG98" s="87"/>
      <c r="FH98" s="87">
        <v>32</v>
      </c>
      <c r="FI98" s="87">
        <v>118</v>
      </c>
      <c r="FJ98" s="73">
        <f>(FF98*FF$10+FG98*FG$10+FH98*FH$10+FI98*FI$10)/$E98</f>
        <v>9.4666666666666668</v>
      </c>
      <c r="FK98" s="74">
        <f>(SUM(FG98:FI98)/$E98)</f>
        <v>1</v>
      </c>
      <c r="FL98" s="87"/>
      <c r="FM98" s="87"/>
      <c r="FN98" s="87"/>
      <c r="FO98" s="87">
        <v>150</v>
      </c>
      <c r="FP98" s="73">
        <f>(FL98*FL$10+FM98*FM$10+FN98*FN$10+FO98*FO$10)/$E98</f>
        <v>10</v>
      </c>
      <c r="FQ98" s="74">
        <f>(SUM(FM98:FO98)/$E98)</f>
        <v>1</v>
      </c>
      <c r="FR98" s="87"/>
      <c r="FS98" s="87"/>
      <c r="FT98" s="87"/>
      <c r="FU98" s="87">
        <v>150</v>
      </c>
      <c r="FV98" s="73">
        <f>(FR98*FR$10+FS98*FS$10+FT98*FT$10+FU98*FU$10)/$E98</f>
        <v>10</v>
      </c>
      <c r="FW98" s="74">
        <f>(SUM(FS98:FU98)/$E98)</f>
        <v>1</v>
      </c>
      <c r="FX98" s="30">
        <f>(FJ98+FP98+FV98)/3</f>
        <v>9.8222222222222229</v>
      </c>
      <c r="FY98" s="75">
        <f>(SUM(FG98:FI98)+SUM(FM98:FO98)+SUM(FS98:FU98))/($E98*3)</f>
        <v>1</v>
      </c>
    </row>
    <row r="99" spans="1:181" ht="51">
      <c r="A99" s="15">
        <v>87</v>
      </c>
      <c r="B99" s="87">
        <v>214</v>
      </c>
      <c r="C99" s="70" t="s">
        <v>217</v>
      </c>
      <c r="D99" s="87">
        <v>861</v>
      </c>
      <c r="E99" s="87">
        <v>90</v>
      </c>
      <c r="F99" s="87">
        <v>1</v>
      </c>
      <c r="G99" s="87">
        <v>1</v>
      </c>
      <c r="H99" s="87">
        <v>1</v>
      </c>
      <c r="I99" s="87">
        <v>1</v>
      </c>
      <c r="J99" s="87">
        <v>1</v>
      </c>
      <c r="K99" s="87">
        <v>1</v>
      </c>
      <c r="L99" s="87">
        <v>1</v>
      </c>
      <c r="M99" s="87"/>
      <c r="N99" s="87"/>
      <c r="O99" s="87">
        <v>35</v>
      </c>
      <c r="P99" s="87">
        <v>38</v>
      </c>
      <c r="Q99" s="87">
        <v>27</v>
      </c>
      <c r="R99" s="80">
        <f>((F$10*SUM(F99:L99))+((M99*M$10+N99*N$10+O99*O$10+P99*P$10+Q99*Q$10)/$E99))/2</f>
        <v>9.025555555555556</v>
      </c>
      <c r="S99" s="87">
        <v>1</v>
      </c>
      <c r="T99" s="87">
        <v>1</v>
      </c>
      <c r="U99" s="87">
        <v>1</v>
      </c>
      <c r="V99" s="87">
        <v>1</v>
      </c>
      <c r="W99" s="87">
        <v>1</v>
      </c>
      <c r="X99" s="87">
        <v>1</v>
      </c>
      <c r="Y99" s="87">
        <v>1</v>
      </c>
      <c r="Z99" s="87">
        <v>1</v>
      </c>
      <c r="AA99" s="87">
        <v>1</v>
      </c>
      <c r="AB99" s="87"/>
      <c r="AC99" s="87"/>
      <c r="AD99" s="87"/>
      <c r="AE99" s="87">
        <v>52</v>
      </c>
      <c r="AF99" s="87">
        <v>38</v>
      </c>
      <c r="AG99" s="87"/>
      <c r="AH99" s="72">
        <f>((S$10*SUM(S99:AB99))+((AC99*AC$10+AD99*AD$10+AE99*AE$10+AF99*AF$10+AG99*AG$10)/$E99))/2</f>
        <v>7.5277777777777777</v>
      </c>
      <c r="AI99" s="87">
        <v>1</v>
      </c>
      <c r="AJ99" s="87">
        <v>1</v>
      </c>
      <c r="AK99" s="87">
        <v>1</v>
      </c>
      <c r="AL99" s="87">
        <v>1</v>
      </c>
      <c r="AM99" s="87"/>
      <c r="AN99" s="87">
        <v>5</v>
      </c>
      <c r="AO99" s="87">
        <v>35</v>
      </c>
      <c r="AP99" s="87">
        <v>40</v>
      </c>
      <c r="AQ99" s="87">
        <v>10</v>
      </c>
      <c r="AR99" s="73">
        <f>((AI$10*SUM(AI99:AL99))+((AM99*AM$10+AN99*AN$10+AO99*AO$10+AP99*AP$10+AQ99*AQ$10)/$E99))/2</f>
        <v>8.2638888888888893</v>
      </c>
      <c r="AS99" s="87"/>
      <c r="AT99" s="87"/>
      <c r="AU99" s="87"/>
      <c r="AV99" s="87">
        <v>1</v>
      </c>
      <c r="AW99" s="87"/>
      <c r="AX99" s="87">
        <v>6</v>
      </c>
      <c r="AY99" s="87">
        <v>30</v>
      </c>
      <c r="AZ99" s="87">
        <v>40</v>
      </c>
      <c r="BA99" s="87">
        <v>14</v>
      </c>
      <c r="BB99" s="73">
        <f>((AS$10*SUM(AS99:AV99))+((AW99*AW$10+AX99*AX$10+AY99*AY$10+AZ99*AZ$10+BA99*BA$10)/$E99))/2</f>
        <v>4.6111111111111107</v>
      </c>
      <c r="BC99" s="30">
        <f>(R99+AH99+AR99+BB99)/4</f>
        <v>7.3570833333333336</v>
      </c>
      <c r="BD99" s="87"/>
      <c r="BE99" s="87">
        <v>1</v>
      </c>
      <c r="BF99" s="87">
        <v>1</v>
      </c>
      <c r="BG99" s="87"/>
      <c r="BH99" s="87"/>
      <c r="BI99" s="87"/>
      <c r="BJ99" s="87"/>
      <c r="BK99" s="87"/>
      <c r="BL99" s="87"/>
      <c r="BM99" s="87"/>
      <c r="BN99" s="87"/>
      <c r="BO99" s="87"/>
      <c r="BP99" s="87">
        <v>25</v>
      </c>
      <c r="BQ99" s="87">
        <v>38</v>
      </c>
      <c r="BR99" s="87">
        <v>37</v>
      </c>
      <c r="BS99" s="73">
        <f>((BD$10*SUM(BD99:BM99))+((BN99*BN$10+BO99*BO$10+BP99*BP$10+BQ99*BQ$10+BR99*BR$10)/$E99))/2</f>
        <v>5.333333333333333</v>
      </c>
      <c r="BT99" s="87">
        <v>1</v>
      </c>
      <c r="BU99" s="87"/>
      <c r="BV99" s="87"/>
      <c r="BW99" s="87">
        <v>1</v>
      </c>
      <c r="BX99" s="87"/>
      <c r="BY99" s="87"/>
      <c r="BZ99" s="87">
        <v>1</v>
      </c>
      <c r="CA99" s="87">
        <v>15</v>
      </c>
      <c r="CB99" s="87">
        <v>75</v>
      </c>
      <c r="CC99" s="87"/>
      <c r="CD99" s="87"/>
      <c r="CE99" s="87"/>
      <c r="CF99" s="87">
        <v>90</v>
      </c>
      <c r="CG99" s="87"/>
      <c r="CH99" s="72">
        <f>((BT$10*SUM(BT99:BZ99))+((CB$10*CB99+CC99*CC$10+CD99*CD$10+CE99*CE$10+CF99*CF$10+CG99*CG$10)/(2*$E99)))/2</f>
        <v>2.6658333333333335</v>
      </c>
      <c r="CI99" s="87">
        <v>1</v>
      </c>
      <c r="CJ99" s="87">
        <v>1</v>
      </c>
      <c r="CK99" s="87"/>
      <c r="CL99" s="87"/>
      <c r="CM99" s="87"/>
      <c r="CN99" s="87"/>
      <c r="CO99" s="87">
        <v>28</v>
      </c>
      <c r="CP99" s="87">
        <v>48</v>
      </c>
      <c r="CQ99" s="87">
        <v>14</v>
      </c>
      <c r="CR99" s="73">
        <f>((CI$10*SUM(CI99:CL99))+((CM99*CM$10+CN99*CN$10+CO99*CO$10+CP99*CP$10+CQ99*CQ$10)/$E99))/2</f>
        <v>6.0555555555555554</v>
      </c>
      <c r="CS99" s="87">
        <v>1</v>
      </c>
      <c r="CT99" s="87">
        <v>1</v>
      </c>
      <c r="CU99" s="87">
        <v>1</v>
      </c>
      <c r="CV99" s="87">
        <v>1</v>
      </c>
      <c r="CW99" s="87">
        <v>1</v>
      </c>
      <c r="CX99" s="87">
        <v>1</v>
      </c>
      <c r="CY99" s="87"/>
      <c r="CZ99" s="87"/>
      <c r="DA99" s="87"/>
      <c r="DB99" s="87"/>
      <c r="DC99" s="87"/>
      <c r="DD99" s="87">
        <v>90</v>
      </c>
      <c r="DE99" s="73">
        <f>((CS$10*SUM(CS99:CY99))+((CZ99*CZ$10+DA99*DA$10+DB99*DB$10+DC99*DC$10+DD99*DD$10)/$E99))/2</f>
        <v>9.2839999999999989</v>
      </c>
      <c r="DF99" s="87">
        <v>1</v>
      </c>
      <c r="DG99" s="87">
        <v>1</v>
      </c>
      <c r="DH99" s="87">
        <v>1</v>
      </c>
      <c r="DI99" s="87">
        <v>1</v>
      </c>
      <c r="DJ99" s="87"/>
      <c r="DK99" s="87"/>
      <c r="DL99" s="87"/>
      <c r="DM99" s="87"/>
      <c r="DN99" s="87"/>
      <c r="DO99" s="87">
        <v>15</v>
      </c>
      <c r="DP99" s="87">
        <v>53</v>
      </c>
      <c r="DQ99" s="87">
        <v>22</v>
      </c>
      <c r="DR99" s="73">
        <f>((DF$10*SUM(DF99:DK99))+((DM99*DM$10+DN99*DN$10+DO99*DO$10+DP99*DP$10+DQ99*DQ$10)/$E99))/2</f>
        <v>7.1772222222222224</v>
      </c>
      <c r="DS99" s="87"/>
      <c r="DT99" s="87"/>
      <c r="DU99" s="87"/>
      <c r="DV99" s="87">
        <v>1</v>
      </c>
      <c r="DW99" s="87"/>
      <c r="DX99" s="87"/>
      <c r="DY99" s="87">
        <v>47</v>
      </c>
      <c r="DZ99" s="87">
        <v>43</v>
      </c>
      <c r="EA99" s="87"/>
      <c r="EB99" s="73">
        <f>((DS$10*SUM(DS99:DV99))+((DW99*DW$10+DX99*DX$10+DY99*DY$10+DZ99*DZ$10+EA99*EA$10)/$E99))/2</f>
        <v>4.3472222222222223</v>
      </c>
      <c r="EC99" s="87"/>
      <c r="ED99" s="87"/>
      <c r="EE99" s="87"/>
      <c r="EF99" s="87"/>
      <c r="EG99" s="87"/>
      <c r="EH99" s="87"/>
      <c r="EI99" s="87">
        <v>1</v>
      </c>
      <c r="EJ99" s="87"/>
      <c r="EK99" s="87"/>
      <c r="EL99" s="87">
        <v>15</v>
      </c>
      <c r="EM99" s="87">
        <v>75</v>
      </c>
      <c r="EN99" s="87"/>
      <c r="EO99" s="87"/>
      <c r="EP99" s="73">
        <f>((EC$10*SUM(EC99:EJ99))+((EK99*EK$10+EL99*EL$10+EM99*EM$10+EN99*EN$10+EO99*EO$10)/$E99))/2</f>
        <v>2.9166666666666665</v>
      </c>
      <c r="EQ99" s="30">
        <f>(BS99+CH99+CR99+DE99+DR99+EB99+EP99)/7</f>
        <v>5.3971190476190474</v>
      </c>
      <c r="ER99" s="87"/>
      <c r="ES99" s="87"/>
      <c r="ET99" s="87"/>
      <c r="EU99" s="87">
        <v>90</v>
      </c>
      <c r="EV99" s="73">
        <f>(ER99*ER$10+ES99*ES$10+ET99*ET$10+EU99*EU$10)/$E99</f>
        <v>10</v>
      </c>
      <c r="EW99" s="74">
        <f>(SUM(ES99:EU99)/$E99)</f>
        <v>1</v>
      </c>
      <c r="EX99" s="87"/>
      <c r="EY99" s="87"/>
      <c r="EZ99" s="87"/>
      <c r="FA99" s="87">
        <v>90</v>
      </c>
      <c r="FB99" s="73">
        <f>(EX99*EX$10+EY99*EY$10+EZ99*EZ$10+FA99*FA$10)/$E99</f>
        <v>10</v>
      </c>
      <c r="FC99" s="74">
        <f>(SUM(EY99:FA99)/$E99)</f>
        <v>1</v>
      </c>
      <c r="FD99" s="30">
        <f>(EV99+FB99)/2</f>
        <v>10</v>
      </c>
      <c r="FE99" s="75">
        <f>(SUM(ES99:EU99)+SUM(EY99:FA99))/($E99*2)</f>
        <v>1</v>
      </c>
      <c r="FF99" s="87"/>
      <c r="FG99" s="87">
        <v>47</v>
      </c>
      <c r="FH99" s="87">
        <v>38</v>
      </c>
      <c r="FI99" s="87">
        <v>5</v>
      </c>
      <c r="FJ99" s="73">
        <f>(FF99*FF$10+FG99*FG$10+FH99*FH$10+FI99*FI$10)/$E99</f>
        <v>6.333333333333333</v>
      </c>
      <c r="FK99" s="74">
        <f>(SUM(FG99:FI99)/$E99)</f>
        <v>1</v>
      </c>
      <c r="FL99" s="87"/>
      <c r="FM99" s="87">
        <v>32</v>
      </c>
      <c r="FN99" s="87">
        <v>27</v>
      </c>
      <c r="FO99" s="87">
        <v>31</v>
      </c>
      <c r="FP99" s="73">
        <f>(FL99*FL$10+FM99*FM$10+FN99*FN$10+FO99*FO$10)/$E99</f>
        <v>7.4722222222222223</v>
      </c>
      <c r="FQ99" s="74">
        <f>(SUM(FM99:FO99)/$E99)</f>
        <v>1</v>
      </c>
      <c r="FR99" s="87"/>
      <c r="FS99" s="87">
        <v>21</v>
      </c>
      <c r="FT99" s="87">
        <v>37</v>
      </c>
      <c r="FU99" s="87">
        <v>32</v>
      </c>
      <c r="FV99" s="73">
        <f>(FR99*FR$10+FS99*FS$10+FT99*FT$10+FU99*FU$10)/$E99</f>
        <v>7.8055555555555554</v>
      </c>
      <c r="FW99" s="74">
        <f>(SUM(FS99:FU99)/$E99)</f>
        <v>1</v>
      </c>
      <c r="FX99" s="30">
        <f>(FJ99+FP99+FV99)/3</f>
        <v>7.2037037037037033</v>
      </c>
      <c r="FY99" s="75">
        <f>(SUM(FG99:FI99)+SUM(FM99:FO99)+SUM(FS99:FU99))/($E99*3)</f>
        <v>1</v>
      </c>
    </row>
    <row r="100" spans="1:181" ht="51">
      <c r="A100" s="15">
        <v>88</v>
      </c>
      <c r="B100" s="87">
        <v>216</v>
      </c>
      <c r="C100" s="70" t="s">
        <v>218</v>
      </c>
      <c r="D100" s="87">
        <v>930</v>
      </c>
      <c r="E100" s="87">
        <v>93</v>
      </c>
      <c r="F100" s="87">
        <v>1</v>
      </c>
      <c r="G100" s="87">
        <v>1</v>
      </c>
      <c r="H100" s="87">
        <v>1</v>
      </c>
      <c r="I100" s="87">
        <v>1</v>
      </c>
      <c r="J100" s="87">
        <v>1</v>
      </c>
      <c r="K100" s="87">
        <v>1</v>
      </c>
      <c r="L100" s="87">
        <v>1</v>
      </c>
      <c r="M100" s="87"/>
      <c r="N100" s="87"/>
      <c r="O100" s="87">
        <v>5</v>
      </c>
      <c r="P100" s="87">
        <v>31</v>
      </c>
      <c r="Q100" s="88">
        <v>57</v>
      </c>
      <c r="R100" s="80">
        <f>((F$10*SUM(F100:L100))+((M100*M$10+N100*N$10+O100*O$10+P100*P$10+Q100*Q$10)/$E100))/2</f>
        <v>9.4189247311827948</v>
      </c>
      <c r="S100" s="87">
        <v>1</v>
      </c>
      <c r="T100" s="87">
        <v>1</v>
      </c>
      <c r="U100" s="87"/>
      <c r="V100" s="87"/>
      <c r="W100" s="87">
        <v>1</v>
      </c>
      <c r="X100" s="87">
        <v>1</v>
      </c>
      <c r="Y100" s="87">
        <v>1</v>
      </c>
      <c r="Z100" s="87">
        <v>1</v>
      </c>
      <c r="AA100" s="87">
        <v>1</v>
      </c>
      <c r="AB100" s="87">
        <v>1</v>
      </c>
      <c r="AC100" s="87"/>
      <c r="AD100" s="87"/>
      <c r="AE100" s="87">
        <v>9</v>
      </c>
      <c r="AF100" s="87">
        <v>30</v>
      </c>
      <c r="AG100" s="89">
        <v>54</v>
      </c>
      <c r="AH100" s="72">
        <f>((S$10*SUM(S100:AB100))+((AC100*AC$10+AD100*AD$10+AE100*AE$10+AF100*AF$10+AG100*AG$10)/$E100))/2</f>
        <v>8.3548387096774199</v>
      </c>
      <c r="AI100" s="87">
        <v>1</v>
      </c>
      <c r="AJ100" s="87">
        <v>1</v>
      </c>
      <c r="AK100" s="87"/>
      <c r="AL100" s="87"/>
      <c r="AM100" s="87"/>
      <c r="AN100" s="87">
        <v>6</v>
      </c>
      <c r="AO100" s="87">
        <v>4</v>
      </c>
      <c r="AP100" s="87">
        <v>39</v>
      </c>
      <c r="AQ100" s="88">
        <v>44</v>
      </c>
      <c r="AR100" s="73">
        <f>((AI$10*SUM(AI100:AL100))+((AM100*AM$10+AN100*AN$10+AO100*AO$10+AP100*AP$10+AQ100*AQ$10)/$E100))/2</f>
        <v>6.626344086021505</v>
      </c>
      <c r="AS100" s="87"/>
      <c r="AT100" s="87"/>
      <c r="AU100" s="87">
        <v>1</v>
      </c>
      <c r="AV100" s="87"/>
      <c r="AW100" s="87"/>
      <c r="AX100" s="87">
        <v>9</v>
      </c>
      <c r="AY100" s="87">
        <v>6</v>
      </c>
      <c r="AZ100" s="87">
        <v>33</v>
      </c>
      <c r="BA100" s="88">
        <v>45</v>
      </c>
      <c r="BB100" s="73">
        <f>((AS$10*SUM(AS100:AV100))+((AW100*AW$10+AX100*AX$10+AY100*AY$10+AZ100*AZ$10+BA100*BA$10)/$E100))/2</f>
        <v>5.282258064516129</v>
      </c>
      <c r="BC100" s="30">
        <f>(R100+AH100+AR100+BB100)/4</f>
        <v>7.4205913978494618</v>
      </c>
      <c r="BD100" s="87">
        <v>1</v>
      </c>
      <c r="BE100" s="87">
        <v>1</v>
      </c>
      <c r="BF100" s="87">
        <v>1</v>
      </c>
      <c r="BG100" s="87"/>
      <c r="BH100" s="87">
        <v>1</v>
      </c>
      <c r="BI100" s="87"/>
      <c r="BJ100" s="87"/>
      <c r="BK100" s="87"/>
      <c r="BL100" s="87"/>
      <c r="BM100" s="87">
        <v>1</v>
      </c>
      <c r="BN100" s="87"/>
      <c r="BO100" s="87"/>
      <c r="BP100" s="87">
        <v>9</v>
      </c>
      <c r="BQ100" s="87">
        <v>39</v>
      </c>
      <c r="BR100" s="89">
        <v>45</v>
      </c>
      <c r="BS100" s="73">
        <f>((BD$10*SUM(BD100:BM100))+((BN100*BN$10+BO100*BO$10+BP100*BP$10+BQ100*BQ$10+BR100*BR$10)/$E100))/2</f>
        <v>6.7338709677419351</v>
      </c>
      <c r="BT100" s="87">
        <v>1</v>
      </c>
      <c r="BU100" s="87"/>
      <c r="BV100" s="87"/>
      <c r="BW100" s="87">
        <v>1</v>
      </c>
      <c r="BX100" s="87"/>
      <c r="BY100" s="87"/>
      <c r="BZ100" s="87">
        <v>1</v>
      </c>
      <c r="CA100" s="76">
        <v>15</v>
      </c>
      <c r="CB100" s="87">
        <v>12</v>
      </c>
      <c r="CC100" s="87">
        <v>6</v>
      </c>
      <c r="CD100" s="87">
        <v>39</v>
      </c>
      <c r="CE100" s="89">
        <v>21</v>
      </c>
      <c r="CF100" s="89">
        <v>93</v>
      </c>
      <c r="CG100" s="87"/>
      <c r="CH100" s="72">
        <f>((BT$10*SUM(BT100:BZ100))+((CB$10*CB100+CC100*CC$10+CD100*CD$10+CE100*CE$10+CF100*CF$10+CG100*CG$10)/(2*$E100)))/2</f>
        <v>3.2538709677419355</v>
      </c>
      <c r="CI100" s="87">
        <v>1</v>
      </c>
      <c r="CJ100" s="87"/>
      <c r="CK100" s="87"/>
      <c r="CL100" s="87"/>
      <c r="CM100" s="87"/>
      <c r="CN100" s="87"/>
      <c r="CO100" s="87">
        <v>4</v>
      </c>
      <c r="CP100" s="87">
        <v>47</v>
      </c>
      <c r="CQ100" s="87">
        <v>42</v>
      </c>
      <c r="CR100" s="73">
        <f>((CI$10*SUM(CI100:CL100))+((CM100*CM$10+CN100*CN$10+CO100*CO$10+CP100*CP$10+CQ100*CQ$10)/$E100))/2</f>
        <v>5.510752688172043</v>
      </c>
      <c r="CS100" s="87">
        <v>1</v>
      </c>
      <c r="CT100" s="87">
        <v>1</v>
      </c>
      <c r="CU100" s="87">
        <v>1</v>
      </c>
      <c r="CV100" s="87">
        <v>1</v>
      </c>
      <c r="CW100" s="87">
        <v>1</v>
      </c>
      <c r="CX100" s="87">
        <v>1</v>
      </c>
      <c r="CY100" s="87"/>
      <c r="CZ100" s="87"/>
      <c r="DA100" s="87"/>
      <c r="DB100" s="87">
        <v>3</v>
      </c>
      <c r="DC100" s="87">
        <v>42</v>
      </c>
      <c r="DD100" s="87">
        <v>48</v>
      </c>
      <c r="DE100" s="73">
        <f>((CS$10*SUM(CS100:CY100))+((CZ100*CZ$10+DA100*DA$10+DB100*DB$10+DC100*DC$10+DD100*DD$10)/$E100))/2</f>
        <v>8.6307741935483868</v>
      </c>
      <c r="DF100" s="87">
        <v>1</v>
      </c>
      <c r="DG100" s="87">
        <v>1</v>
      </c>
      <c r="DH100" s="87">
        <v>1</v>
      </c>
      <c r="DI100" s="87">
        <v>1</v>
      </c>
      <c r="DJ100" s="87"/>
      <c r="DK100" s="87"/>
      <c r="DL100" s="87"/>
      <c r="DM100" s="87"/>
      <c r="DN100" s="87"/>
      <c r="DO100" s="87">
        <v>9</v>
      </c>
      <c r="DP100" s="87">
        <v>42</v>
      </c>
      <c r="DQ100" s="87">
        <v>42</v>
      </c>
      <c r="DR100" s="73">
        <f>((DF$10*SUM(DF100:DK100))+((DM100*DM$10+DN100*DN$10+DO100*DO$10+DP100*DP$10+DQ100*DQ$10)/$E100))/2</f>
        <v>7.5235483870967741</v>
      </c>
      <c r="DS100" s="87"/>
      <c r="DT100" s="87"/>
      <c r="DU100" s="87"/>
      <c r="DV100" s="87"/>
      <c r="DW100" s="76">
        <v>21</v>
      </c>
      <c r="DX100" s="87">
        <v>25</v>
      </c>
      <c r="DY100" s="87">
        <v>33</v>
      </c>
      <c r="DZ100" s="87">
        <v>14</v>
      </c>
      <c r="EA100" s="87"/>
      <c r="EB100" s="73">
        <f>((DS$10*SUM(DS100:DV100))+((DW100*DW$10+DX100*DX$10+DY100*DY$10+DZ100*DZ$10+EA100*EA$10)/$E100))/2</f>
        <v>1.7876344086021505</v>
      </c>
      <c r="EC100" s="87"/>
      <c r="ED100" s="87"/>
      <c r="EE100" s="87"/>
      <c r="EF100" s="87"/>
      <c r="EG100" s="87"/>
      <c r="EH100" s="87"/>
      <c r="EI100" s="87"/>
      <c r="EJ100" s="87"/>
      <c r="EK100" s="76">
        <v>45</v>
      </c>
      <c r="EL100" s="87">
        <v>24</v>
      </c>
      <c r="EM100" s="87">
        <v>20</v>
      </c>
      <c r="EN100" s="87">
        <v>4</v>
      </c>
      <c r="EO100" s="87"/>
      <c r="EP100" s="73">
        <f>((EC$10*SUM(EC100:EJ100))+((EK100*EK$10+EL100*EL$10+EM100*EM$10+EN100*EN$10+EO100*EO$10)/$E100))/2</f>
        <v>1.021505376344086</v>
      </c>
      <c r="EQ100" s="30">
        <f>(BS100+CH100+CR100+DE100+DR100+EB100+EP100)/7</f>
        <v>4.9231367127496162</v>
      </c>
      <c r="ER100" s="87"/>
      <c r="ES100" s="87"/>
      <c r="ET100" s="87"/>
      <c r="EU100" s="87">
        <v>93</v>
      </c>
      <c r="EV100" s="73">
        <f>(ER100*ER$10+ES100*ES$10+ET100*ET$10+EU100*EU$10)/$E100</f>
        <v>10</v>
      </c>
      <c r="EW100" s="74">
        <f>(SUM(ES100:EU100)/$E100)</f>
        <v>1</v>
      </c>
      <c r="EX100" s="87"/>
      <c r="EY100" s="87"/>
      <c r="EZ100" s="87"/>
      <c r="FA100" s="87">
        <v>93</v>
      </c>
      <c r="FB100" s="73">
        <f>(EX100*EX$10+EY100*EY$10+EZ100*EZ$10+FA100*FA$10)/$E100</f>
        <v>10</v>
      </c>
      <c r="FC100" s="74">
        <f>(SUM(EY100:FA100)/$E100)</f>
        <v>1</v>
      </c>
      <c r="FD100" s="30">
        <f>(EV100+FB100)/2</f>
        <v>10</v>
      </c>
      <c r="FE100" s="75">
        <f>(SUM(ES100:EU100)+SUM(EY100:FA100))/($E100*2)</f>
        <v>1</v>
      </c>
      <c r="FF100" s="87"/>
      <c r="FG100" s="87"/>
      <c r="FH100" s="87">
        <v>3</v>
      </c>
      <c r="FI100" s="87">
        <v>90</v>
      </c>
      <c r="FJ100" s="73">
        <f>(FF100*FF$10+FG100*FG$10+FH100*FH$10+FI100*FI$10)/$E100</f>
        <v>9.9193548387096779</v>
      </c>
      <c r="FK100" s="74">
        <f>(SUM(FG100:FI100)/$E100)</f>
        <v>1</v>
      </c>
      <c r="FL100" s="87"/>
      <c r="FM100" s="87"/>
      <c r="FN100" s="87">
        <v>3</v>
      </c>
      <c r="FO100" s="87">
        <v>90</v>
      </c>
      <c r="FP100" s="73">
        <f>(FL100*FL$10+FM100*FM$10+FN100*FN$10+FO100*FO$10)/$E100</f>
        <v>9.9193548387096779</v>
      </c>
      <c r="FQ100" s="74">
        <f>(SUM(FM100:FO100)/$E100)</f>
        <v>1</v>
      </c>
      <c r="FR100" s="87"/>
      <c r="FS100" s="87">
        <v>3</v>
      </c>
      <c r="FT100" s="87"/>
      <c r="FU100" s="87">
        <v>90</v>
      </c>
      <c r="FV100" s="73">
        <f>(FR100*FR$10+FS100*FS$10+FT100*FT$10+FU100*FU$10)/$E100</f>
        <v>9.8387096774193541</v>
      </c>
      <c r="FW100" s="74">
        <f>(SUM(FS100:FU100)/$E100)</f>
        <v>1</v>
      </c>
      <c r="FX100" s="30">
        <f>(FJ100+FP100+FV100)/3</f>
        <v>9.89247311827957</v>
      </c>
      <c r="FY100" s="75">
        <f>(SUM(FG100:FI100)+SUM(FM100:FO100)+SUM(FS100:FU100))/($E100*3)</f>
        <v>1</v>
      </c>
    </row>
    <row r="101" spans="1:181" ht="63.75">
      <c r="A101" s="15">
        <v>89</v>
      </c>
      <c r="B101" s="87">
        <v>217</v>
      </c>
      <c r="C101" s="70" t="s">
        <v>219</v>
      </c>
      <c r="D101" s="87">
        <v>84</v>
      </c>
      <c r="E101" s="87">
        <v>36</v>
      </c>
      <c r="F101" s="87">
        <v>1</v>
      </c>
      <c r="G101" s="87">
        <v>1</v>
      </c>
      <c r="H101" s="87">
        <v>1</v>
      </c>
      <c r="I101" s="87">
        <v>1</v>
      </c>
      <c r="J101" s="87">
        <v>1</v>
      </c>
      <c r="K101" s="87">
        <v>1</v>
      </c>
      <c r="L101" s="87">
        <v>1</v>
      </c>
      <c r="M101" s="87"/>
      <c r="N101" s="87"/>
      <c r="O101" s="87">
        <v>4</v>
      </c>
      <c r="P101" s="87">
        <v>20</v>
      </c>
      <c r="Q101" s="87">
        <v>12</v>
      </c>
      <c r="R101" s="80">
        <f>((F$10*SUM(F101:L101))+((M101*M$10+N101*N$10+O101*O$10+P101*P$10+Q101*Q$10)/$E101))/2</f>
        <v>8.9977777777777774</v>
      </c>
      <c r="S101" s="87">
        <v>1</v>
      </c>
      <c r="T101" s="87">
        <v>1</v>
      </c>
      <c r="U101" s="87">
        <v>1</v>
      </c>
      <c r="V101" s="87">
        <v>1</v>
      </c>
      <c r="W101" s="87">
        <v>1</v>
      </c>
      <c r="X101" s="87">
        <v>1</v>
      </c>
      <c r="Y101" s="87">
        <v>1</v>
      </c>
      <c r="Z101" s="87">
        <v>1</v>
      </c>
      <c r="AA101" s="87">
        <v>1</v>
      </c>
      <c r="AB101" s="87">
        <v>1</v>
      </c>
      <c r="AC101" s="87"/>
      <c r="AD101" s="87"/>
      <c r="AE101" s="87">
        <v>1</v>
      </c>
      <c r="AF101" s="87">
        <v>14</v>
      </c>
      <c r="AG101" s="87">
        <v>21</v>
      </c>
      <c r="AH101" s="72">
        <f>((S$10*SUM(S101:AB101))+((AC101*AC$10+AD101*AD$10+AE101*AE$10+AF101*AF$10+AG101*AG$10)/$E101))/2</f>
        <v>9.4444444444444446</v>
      </c>
      <c r="AI101" s="87">
        <v>1</v>
      </c>
      <c r="AJ101" s="87">
        <v>1</v>
      </c>
      <c r="AK101" s="87">
        <v>1</v>
      </c>
      <c r="AL101" s="87">
        <v>1</v>
      </c>
      <c r="AM101" s="87"/>
      <c r="AN101" s="87"/>
      <c r="AO101" s="87">
        <v>10</v>
      </c>
      <c r="AP101" s="87">
        <v>9</v>
      </c>
      <c r="AQ101" s="87">
        <v>17</v>
      </c>
      <c r="AR101" s="73">
        <f>((AI$10*SUM(AI101:AL101))+((AM101*AM$10+AN101*AN$10+AO101*AO$10+AP101*AP$10+AQ101*AQ$10)/$E101))/2</f>
        <v>8.9930555555555554</v>
      </c>
      <c r="AS101" s="87"/>
      <c r="AT101" s="87"/>
      <c r="AU101" s="87"/>
      <c r="AV101" s="87"/>
      <c r="AW101" s="87"/>
      <c r="AX101" s="87"/>
      <c r="AY101" s="87">
        <v>10</v>
      </c>
      <c r="AZ101" s="87">
        <v>10</v>
      </c>
      <c r="BA101" s="87">
        <v>16</v>
      </c>
      <c r="BB101" s="73">
        <f>((AS$10*SUM(AS101:AV101))+((AW101*AW$10+AX101*AX$10+AY101*AY$10+AZ101*AZ$10+BA101*BA$10)/$E101))/2</f>
        <v>3.9583333333333335</v>
      </c>
      <c r="BC101" s="30">
        <f>(R101+AH101+AR101+BB101)/4</f>
        <v>7.8484027777777774</v>
      </c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>
        <v>17</v>
      </c>
      <c r="BQ101" s="87">
        <v>8</v>
      </c>
      <c r="BR101" s="87">
        <v>11</v>
      </c>
      <c r="BS101" s="73">
        <f>((BD$10*SUM(BD101:BM101))+((BN101*BN$10+BO101*BO$10+BP101*BP$10+BQ101*BQ$10+BR101*BR$10)/$E101))/2</f>
        <v>3.5416666666666665</v>
      </c>
      <c r="BT101" s="87">
        <v>1</v>
      </c>
      <c r="BU101" s="87"/>
      <c r="BV101" s="87"/>
      <c r="BW101" s="87">
        <v>1</v>
      </c>
      <c r="BX101" s="87"/>
      <c r="BY101" s="87"/>
      <c r="BZ101" s="87">
        <v>1</v>
      </c>
      <c r="CA101" s="87">
        <v>28</v>
      </c>
      <c r="CB101" s="87">
        <v>4</v>
      </c>
      <c r="CC101" s="87">
        <v>4</v>
      </c>
      <c r="CD101" s="87"/>
      <c r="CE101" s="87"/>
      <c r="CF101" s="87">
        <v>33</v>
      </c>
      <c r="CG101" s="87">
        <v>3</v>
      </c>
      <c r="CH101" s="72">
        <f>((BT$10*SUM(BT101:BZ101))+((CB$10*CB101+CC101*CC$10+CD101*CD$10+CE101*CE$10+CF101*CF$10+CG101*CG$10)/(2*$E101)))/2</f>
        <v>2.4575</v>
      </c>
      <c r="CI101" s="87"/>
      <c r="CJ101" s="87"/>
      <c r="CK101" s="87"/>
      <c r="CL101" s="87"/>
      <c r="CM101" s="87"/>
      <c r="CN101" s="87"/>
      <c r="CO101" s="87">
        <v>4</v>
      </c>
      <c r="CP101" s="87">
        <v>5</v>
      </c>
      <c r="CQ101" s="87">
        <v>27</v>
      </c>
      <c r="CR101" s="73">
        <f>((CI$10*SUM(CI101:CL101))+((CM101*CM$10+CN101*CN$10+CO101*CO$10+CP101*CP$10+CQ101*CQ$10)/$E101))/2</f>
        <v>4.5486111111111107</v>
      </c>
      <c r="CS101" s="87">
        <v>1</v>
      </c>
      <c r="CT101" s="87">
        <v>1</v>
      </c>
      <c r="CU101" s="87"/>
      <c r="CV101" s="87"/>
      <c r="CW101" s="87"/>
      <c r="CX101" s="87"/>
      <c r="CY101" s="87"/>
      <c r="CZ101" s="87"/>
      <c r="DA101" s="87"/>
      <c r="DB101" s="87">
        <v>15</v>
      </c>
      <c r="DC101" s="87">
        <v>14</v>
      </c>
      <c r="DD101" s="87">
        <v>7</v>
      </c>
      <c r="DE101" s="73">
        <f>((CS$10*SUM(CS101:CY101))+((CZ101*CZ$10+DA101*DA$10+DB101*DB$10+DC101*DC$10+DD101*DD$10)/$E101))/2</f>
        <v>4.7960555555555553</v>
      </c>
      <c r="DF101" s="87"/>
      <c r="DG101" s="87">
        <v>1</v>
      </c>
      <c r="DH101" s="87"/>
      <c r="DI101" s="87">
        <v>1</v>
      </c>
      <c r="DJ101" s="87"/>
      <c r="DK101" s="87"/>
      <c r="DL101" s="87"/>
      <c r="DM101" s="87">
        <v>6</v>
      </c>
      <c r="DN101" s="87"/>
      <c r="DO101" s="87">
        <v>2</v>
      </c>
      <c r="DP101" s="87">
        <v>15</v>
      </c>
      <c r="DQ101" s="87">
        <v>13</v>
      </c>
      <c r="DR101" s="73">
        <f>((DF$10*SUM(DF101:DK101))+((DM101*DM$10+DN101*DN$10+DO101*DO$10+DP101*DP$10+DQ101*DQ$10)/$E101))/2</f>
        <v>5.1719444444444447</v>
      </c>
      <c r="DS101" s="87"/>
      <c r="DT101" s="87"/>
      <c r="DU101" s="87"/>
      <c r="DV101" s="87"/>
      <c r="DW101" s="87">
        <v>10</v>
      </c>
      <c r="DX101" s="87">
        <v>4</v>
      </c>
      <c r="DY101" s="87">
        <v>9</v>
      </c>
      <c r="DZ101" s="87">
        <v>13</v>
      </c>
      <c r="EA101" s="87"/>
      <c r="EB101" s="73">
        <f>((DS$10*SUM(DS101:DV101))+((DW101*DW$10+DX101*DX$10+DY101*DY$10+DZ101*DZ$10+EA101*EA$10)/$E101))/2</f>
        <v>2.1180555555555554</v>
      </c>
      <c r="EC101" s="87"/>
      <c r="ED101" s="87"/>
      <c r="EE101" s="87"/>
      <c r="EF101" s="87"/>
      <c r="EG101" s="87"/>
      <c r="EH101" s="87"/>
      <c r="EI101" s="87"/>
      <c r="EJ101" s="87"/>
      <c r="EK101" s="87">
        <v>10</v>
      </c>
      <c r="EL101" s="87"/>
      <c r="EM101" s="87">
        <v>5</v>
      </c>
      <c r="EN101" s="87">
        <v>15</v>
      </c>
      <c r="EO101" s="87">
        <v>6</v>
      </c>
      <c r="EP101" s="73">
        <f>((EC$10*SUM(EC101:EJ101))+((EK101*EK$10+EL101*EL$10+EM101*EM$10+EN101*EN$10+EO101*EO$10)/$E101))/2</f>
        <v>2.7430555555555554</v>
      </c>
      <c r="EQ101" s="30">
        <f>(BS101+CH101+CR101+DE101+DR101+EB101+EP101)/7</f>
        <v>3.6252698412698416</v>
      </c>
      <c r="ER101" s="87"/>
      <c r="ES101" s="87">
        <v>1</v>
      </c>
      <c r="ET101" s="87">
        <v>3</v>
      </c>
      <c r="EU101" s="87">
        <v>32</v>
      </c>
      <c r="EV101" s="73">
        <f>(ER101*ER$10+ES101*ES$10+ET101*ET$10+EU101*EU$10)/$E101</f>
        <v>9.6527777777777786</v>
      </c>
      <c r="EW101" s="74">
        <f>(SUM(ES101:EU101)/$E101)</f>
        <v>1</v>
      </c>
      <c r="EX101" s="87"/>
      <c r="EY101" s="87">
        <v>2</v>
      </c>
      <c r="EZ101" s="87">
        <v>2</v>
      </c>
      <c r="FA101" s="87">
        <v>32</v>
      </c>
      <c r="FB101" s="73">
        <f>(EX101*EX$10+EY101*EY$10+EZ101*EZ$10+FA101*FA$10)/$E101</f>
        <v>9.5833333333333339</v>
      </c>
      <c r="FC101" s="74">
        <f>(SUM(EY101:FA101)/$E101)</f>
        <v>1</v>
      </c>
      <c r="FD101" s="30">
        <f>(EV101+FB101)/2</f>
        <v>9.6180555555555571</v>
      </c>
      <c r="FE101" s="75">
        <f>(SUM(ES101:EU101)+SUM(EY101:FA101))/($E101*2)</f>
        <v>1</v>
      </c>
      <c r="FF101" s="87"/>
      <c r="FG101" s="87">
        <v>1</v>
      </c>
      <c r="FH101" s="87">
        <v>25</v>
      </c>
      <c r="FI101" s="87">
        <v>10</v>
      </c>
      <c r="FJ101" s="73">
        <f>(FF101*FF$10+FG101*FG$10+FH101*FH$10+FI101*FI$10)/$E101</f>
        <v>8.125</v>
      </c>
      <c r="FK101" s="74">
        <f>(SUM(FG101:FI101)/$E101)</f>
        <v>1</v>
      </c>
      <c r="FL101" s="87"/>
      <c r="FM101" s="87"/>
      <c r="FN101" s="87">
        <v>3</v>
      </c>
      <c r="FO101" s="87">
        <v>33</v>
      </c>
      <c r="FP101" s="73">
        <f>(FL101*FL$10+FM101*FM$10+FN101*FN$10+FO101*FO$10)/$E101</f>
        <v>9.7916666666666661</v>
      </c>
      <c r="FQ101" s="74">
        <f>(SUM(FM101:FO101)/$E101)</f>
        <v>1</v>
      </c>
      <c r="FR101" s="87"/>
      <c r="FS101" s="87"/>
      <c r="FT101" s="87">
        <v>2</v>
      </c>
      <c r="FU101" s="87">
        <v>34</v>
      </c>
      <c r="FV101" s="73">
        <f>(FR101*FR$10+FS101*FS$10+FT101*FT$10+FU101*FU$10)/$E101</f>
        <v>9.8611111111111107</v>
      </c>
      <c r="FW101" s="74">
        <f>(SUM(FS101:FU101)/$E101)</f>
        <v>1</v>
      </c>
      <c r="FX101" s="30">
        <f>(FJ101+FP101+FV101)/3</f>
        <v>9.2592592592592577</v>
      </c>
      <c r="FY101" s="75">
        <f>(SUM(FG101:FI101)+SUM(FM101:FO101)+SUM(FS101:FU101))/($E101*3)</f>
        <v>1</v>
      </c>
    </row>
    <row r="102" spans="1:181" ht="51">
      <c r="A102" s="15">
        <v>90</v>
      </c>
      <c r="B102" s="87">
        <v>485</v>
      </c>
      <c r="C102" s="70" t="s">
        <v>220</v>
      </c>
      <c r="D102" s="87">
        <v>4314</v>
      </c>
      <c r="E102" s="87">
        <v>19</v>
      </c>
      <c r="F102" s="87">
        <v>1</v>
      </c>
      <c r="G102" s="87">
        <v>1</v>
      </c>
      <c r="H102" s="87">
        <v>1</v>
      </c>
      <c r="I102" s="87">
        <v>1</v>
      </c>
      <c r="J102" s="87">
        <v>1</v>
      </c>
      <c r="K102" s="87">
        <v>1</v>
      </c>
      <c r="L102" s="87">
        <v>1</v>
      </c>
      <c r="M102" s="87"/>
      <c r="N102" s="87"/>
      <c r="O102" s="87">
        <v>2</v>
      </c>
      <c r="P102" s="87">
        <v>10</v>
      </c>
      <c r="Q102" s="87">
        <v>7</v>
      </c>
      <c r="R102" s="80">
        <f>((F$10*SUM(F102:L102))+((M102*M$10+N102*N$10+O102*O$10+P102*P$10+Q102*Q$10)/$E102))/2</f>
        <v>9.048947368421052</v>
      </c>
      <c r="S102" s="87">
        <v>1</v>
      </c>
      <c r="T102" s="87">
        <v>1</v>
      </c>
      <c r="U102" s="87">
        <v>1</v>
      </c>
      <c r="V102" s="87">
        <v>1</v>
      </c>
      <c r="W102" s="87">
        <v>1</v>
      </c>
      <c r="X102" s="87">
        <v>1</v>
      </c>
      <c r="Y102" s="87">
        <v>1</v>
      </c>
      <c r="Z102" s="87">
        <v>1</v>
      </c>
      <c r="AA102" s="87">
        <v>1</v>
      </c>
      <c r="AB102" s="87">
        <v>1</v>
      </c>
      <c r="AC102" s="87"/>
      <c r="AD102" s="87"/>
      <c r="AE102" s="87"/>
      <c r="AF102" s="87">
        <v>9</v>
      </c>
      <c r="AG102" s="87">
        <v>10</v>
      </c>
      <c r="AH102" s="72">
        <f>((S$10*SUM(S102:AB102))+((AC102*AC$10+AD102*AD$10+AE102*AE$10+AF102*AF$10+AG102*AG$10)/$E102))/2</f>
        <v>9.4078947368421062</v>
      </c>
      <c r="AI102" s="87">
        <v>1</v>
      </c>
      <c r="AJ102" s="87">
        <v>1</v>
      </c>
      <c r="AK102" s="87">
        <v>1</v>
      </c>
      <c r="AL102" s="87">
        <v>1</v>
      </c>
      <c r="AM102" s="87"/>
      <c r="AN102" s="87"/>
      <c r="AO102" s="87">
        <v>6</v>
      </c>
      <c r="AP102" s="87">
        <v>9</v>
      </c>
      <c r="AQ102" s="87">
        <v>4</v>
      </c>
      <c r="AR102" s="73">
        <f>((AI$10*SUM(AI102:AL102))+((AM102*AM$10+AN102*AN$10+AO102*AO$10+AP102*AP$10+AQ102*AQ$10)/$E102))/2</f>
        <v>8.6184210526315788</v>
      </c>
      <c r="AS102" s="87">
        <v>1</v>
      </c>
      <c r="AT102" s="87"/>
      <c r="AU102" s="87">
        <v>1</v>
      </c>
      <c r="AV102" s="87">
        <v>1</v>
      </c>
      <c r="AW102" s="87"/>
      <c r="AX102" s="87"/>
      <c r="AY102" s="87">
        <v>10</v>
      </c>
      <c r="AZ102" s="87">
        <v>7</v>
      </c>
      <c r="BA102" s="87">
        <v>2</v>
      </c>
      <c r="BB102" s="73">
        <f>((AS$10*SUM(AS102:AV102))+((AW102*AW$10+AX102*AX$10+AY102*AY$10+AZ102*AZ$10+BA102*BA$10)/$E102))/2</f>
        <v>6.9736842105263159</v>
      </c>
      <c r="BC102" s="30">
        <f>(R102+AH102+AR102+BB102)/4</f>
        <v>8.5122368421052634</v>
      </c>
      <c r="BD102" s="87">
        <v>1</v>
      </c>
      <c r="BE102" s="87">
        <v>1</v>
      </c>
      <c r="BF102" s="87">
        <v>1</v>
      </c>
      <c r="BG102" s="87"/>
      <c r="BH102" s="87"/>
      <c r="BI102" s="87"/>
      <c r="BJ102" s="87"/>
      <c r="BK102" s="87"/>
      <c r="BL102" s="87"/>
      <c r="BM102" s="87"/>
      <c r="BN102" s="87"/>
      <c r="BO102" s="87"/>
      <c r="BP102" s="87">
        <v>6</v>
      </c>
      <c r="BQ102" s="87">
        <v>8</v>
      </c>
      <c r="BR102" s="87">
        <v>5</v>
      </c>
      <c r="BS102" s="73">
        <f>((BD$10*SUM(BD102:BM102))+((BN102*BN$10+BO102*BO$10+BP102*BP$10+BQ102*BQ$10+BR102*BR$10)/$E102))/2</f>
        <v>5.1842105263157894</v>
      </c>
      <c r="BT102" s="87">
        <v>1</v>
      </c>
      <c r="BU102" s="87"/>
      <c r="BV102" s="87">
        <v>1</v>
      </c>
      <c r="BW102" s="87">
        <v>1</v>
      </c>
      <c r="BX102" s="87"/>
      <c r="BY102" s="87"/>
      <c r="BZ102" s="87">
        <v>1</v>
      </c>
      <c r="CA102" s="87"/>
      <c r="CB102" s="87">
        <v>15</v>
      </c>
      <c r="CC102" s="87">
        <v>2</v>
      </c>
      <c r="CD102" s="87"/>
      <c r="CE102" s="87">
        <v>2</v>
      </c>
      <c r="CF102" s="87"/>
      <c r="CG102" s="87"/>
      <c r="CH102" s="72">
        <f>((BT$10*SUM(BT102:BZ102))+((CB$10*CB102+CC102*CC$10+CD102*CD$10+CE102*CE$10+CF102*CF$10+CG102*CG$10)/(2*$E102)))/2</f>
        <v>3.6823684210526313</v>
      </c>
      <c r="CI102" s="87">
        <v>1</v>
      </c>
      <c r="CJ102" s="87">
        <v>1</v>
      </c>
      <c r="CK102" s="87"/>
      <c r="CL102" s="87"/>
      <c r="CM102" s="87"/>
      <c r="CN102" s="76">
        <v>3</v>
      </c>
      <c r="CO102" s="87">
        <v>6</v>
      </c>
      <c r="CP102" s="87">
        <v>6</v>
      </c>
      <c r="CQ102" s="87">
        <v>4</v>
      </c>
      <c r="CR102" s="73">
        <f>((CI$10*SUM(CI102:CL102))+((CM102*CM$10+CN102*CN$10+CO102*CO$10+CP102*CP$10+CQ102*CQ$10)/$E102))/2</f>
        <v>5.7236842105263159</v>
      </c>
      <c r="CS102" s="87">
        <v>1</v>
      </c>
      <c r="CT102" s="87">
        <v>1</v>
      </c>
      <c r="CU102" s="87">
        <v>1</v>
      </c>
      <c r="CV102" s="87">
        <v>1</v>
      </c>
      <c r="CW102" s="87">
        <v>1</v>
      </c>
      <c r="CX102" s="87">
        <v>1</v>
      </c>
      <c r="CY102" s="87">
        <v>1</v>
      </c>
      <c r="CZ102" s="87"/>
      <c r="DA102" s="87"/>
      <c r="DB102" s="87"/>
      <c r="DC102" s="87"/>
      <c r="DD102" s="87">
        <v>19</v>
      </c>
      <c r="DE102" s="73">
        <f>((CS$10*SUM(CS102:CY102))+((CZ102*CZ$10+DA102*DA$10+DB102*DB$10+DC102*DC$10+DD102*DD$10)/$E102))/2</f>
        <v>9.9979999999999993</v>
      </c>
      <c r="DF102" s="87">
        <v>1</v>
      </c>
      <c r="DG102" s="87">
        <v>1</v>
      </c>
      <c r="DH102" s="87">
        <v>1</v>
      </c>
      <c r="DI102" s="87">
        <v>1</v>
      </c>
      <c r="DJ102" s="87">
        <v>1</v>
      </c>
      <c r="DK102" s="87">
        <v>1</v>
      </c>
      <c r="DL102" s="87"/>
      <c r="DM102" s="87"/>
      <c r="DN102" s="87"/>
      <c r="DO102" s="87">
        <v>4</v>
      </c>
      <c r="DP102" s="87">
        <v>4</v>
      </c>
      <c r="DQ102" s="87">
        <v>11</v>
      </c>
      <c r="DR102" s="73">
        <f>((DF$10*SUM(DF102:DK102))+((DM102*DM$10+DN102*DN$10+DO102*DO$10+DP102*DP$10+DQ102*DQ$10)/$E102))/2</f>
        <v>9.2055263157894736</v>
      </c>
      <c r="DS102" s="87"/>
      <c r="DT102" s="87"/>
      <c r="DU102" s="87"/>
      <c r="DV102" s="87"/>
      <c r="DW102" s="87"/>
      <c r="DX102" s="87"/>
      <c r="DY102" s="87">
        <v>9</v>
      </c>
      <c r="DZ102" s="87">
        <v>9</v>
      </c>
      <c r="EA102" s="87">
        <v>1</v>
      </c>
      <c r="EB102" s="73">
        <f>((DS$10*SUM(DS102:DV102))+((DW102*DW$10+DX102*DX$10+DY102*DY$10+DZ102*DZ$10+EA102*EA$10)/$E102))/2</f>
        <v>3.2236842105263159</v>
      </c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>
        <v>12</v>
      </c>
      <c r="EN102" s="87">
        <v>7</v>
      </c>
      <c r="EO102" s="87"/>
      <c r="EP102" s="73">
        <f>((EC$10*SUM(EC102:EJ102))+((EK102*EK$10+EL102*EL$10+EM102*EM$10+EN102*EN$10+EO102*EO$10)/$E102))/2</f>
        <v>2.9605263157894739</v>
      </c>
      <c r="EQ102" s="30">
        <f>(BS102+CH102+CR102+DE102+DR102+EB102+EP102)/7</f>
        <v>5.7111428571428577</v>
      </c>
      <c r="ER102" s="87"/>
      <c r="ES102" s="87"/>
      <c r="ET102" s="87">
        <v>1</v>
      </c>
      <c r="EU102" s="87">
        <v>18</v>
      </c>
      <c r="EV102" s="73">
        <f>(ER102*ER$10+ES102*ES$10+ET102*ET$10+EU102*EU$10)/$E102</f>
        <v>9.8684210526315788</v>
      </c>
      <c r="EW102" s="74">
        <f>(SUM(ES102:EU102)/$E102)</f>
        <v>1</v>
      </c>
      <c r="EX102" s="87"/>
      <c r="EY102" s="87"/>
      <c r="EZ102" s="87">
        <v>1</v>
      </c>
      <c r="FA102" s="87">
        <v>18</v>
      </c>
      <c r="FB102" s="73">
        <f>(EX102*EX$10+EY102*EY$10+EZ102*EZ$10+FA102*FA$10)/$E102</f>
        <v>9.8684210526315788</v>
      </c>
      <c r="FC102" s="74">
        <f>(SUM(EY102:FA102)/$E102)</f>
        <v>1</v>
      </c>
      <c r="FD102" s="30">
        <f>(EV102+FB102)/2</f>
        <v>9.8684210526315788</v>
      </c>
      <c r="FE102" s="75">
        <f>(SUM(ES102:EU102)+SUM(EY102:FA102))/($E102*2)</f>
        <v>1</v>
      </c>
      <c r="FF102" s="87"/>
      <c r="FG102" s="87">
        <v>5</v>
      </c>
      <c r="FH102" s="87">
        <v>5</v>
      </c>
      <c r="FI102" s="87">
        <v>9</v>
      </c>
      <c r="FJ102" s="73">
        <f>(FF102*FF$10+FG102*FG$10+FH102*FH$10+FI102*FI$10)/$E102</f>
        <v>8.026315789473685</v>
      </c>
      <c r="FK102" s="74">
        <f>(SUM(FG102:FI102)/$E102)</f>
        <v>1</v>
      </c>
      <c r="FL102" s="87"/>
      <c r="FM102" s="87"/>
      <c r="FN102" s="87">
        <v>7</v>
      </c>
      <c r="FO102" s="87">
        <v>12</v>
      </c>
      <c r="FP102" s="73">
        <f>(FL102*FL$10+FM102*FM$10+FN102*FN$10+FO102*FO$10)/$E102</f>
        <v>9.0789473684210531</v>
      </c>
      <c r="FQ102" s="74">
        <f>(SUM(FM102:FO102)/$E102)</f>
        <v>1</v>
      </c>
      <c r="FR102" s="87"/>
      <c r="FS102" s="87"/>
      <c r="FT102" s="87">
        <v>7</v>
      </c>
      <c r="FU102" s="87">
        <v>12</v>
      </c>
      <c r="FV102" s="73">
        <f>(FR102*FR$10+FS102*FS$10+FT102*FT$10+FU102*FU$10)/$E102</f>
        <v>9.0789473684210531</v>
      </c>
      <c r="FW102" s="74">
        <f>(SUM(FS102:FU102)/$E102)</f>
        <v>1</v>
      </c>
      <c r="FX102" s="30">
        <f>(FJ102+FP102+FV102)/3</f>
        <v>8.7280701754385976</v>
      </c>
      <c r="FY102" s="75">
        <f>(SUM(FG102:FI102)+SUM(FM102:FO102)+SUM(FS102:FU102))/($E102*3)</f>
        <v>1</v>
      </c>
    </row>
    <row r="103" spans="1:181" ht="51">
      <c r="A103" s="15">
        <v>91</v>
      </c>
      <c r="B103" s="87">
        <v>488</v>
      </c>
      <c r="C103" s="70" t="s">
        <v>221</v>
      </c>
      <c r="D103" s="87">
        <v>735</v>
      </c>
      <c r="E103" s="87">
        <v>75</v>
      </c>
      <c r="F103" s="87">
        <v>1</v>
      </c>
      <c r="G103" s="87">
        <v>1</v>
      </c>
      <c r="H103" s="87">
        <v>1</v>
      </c>
      <c r="I103" s="87">
        <v>1</v>
      </c>
      <c r="J103" s="87">
        <v>1</v>
      </c>
      <c r="K103" s="87">
        <v>1</v>
      </c>
      <c r="L103" s="87">
        <v>1</v>
      </c>
      <c r="M103" s="87"/>
      <c r="N103" s="87"/>
      <c r="O103" s="87"/>
      <c r="P103" s="87"/>
      <c r="Q103" s="87">
        <v>75</v>
      </c>
      <c r="R103" s="80">
        <f>((F$10*SUM(F103:L103))+((M103*M$10+N103*N$10+O103*O$10+P103*P$10+Q103*Q$10)/$E103))/2</f>
        <v>9.9699999999999989</v>
      </c>
      <c r="S103" s="87">
        <v>1</v>
      </c>
      <c r="T103" s="87">
        <v>1</v>
      </c>
      <c r="U103" s="87">
        <v>1</v>
      </c>
      <c r="V103" s="87">
        <v>1</v>
      </c>
      <c r="W103" s="87">
        <v>1</v>
      </c>
      <c r="X103" s="87">
        <v>1</v>
      </c>
      <c r="Y103" s="87">
        <v>1</v>
      </c>
      <c r="Z103" s="87">
        <v>1</v>
      </c>
      <c r="AA103" s="87">
        <v>1</v>
      </c>
      <c r="AB103" s="87">
        <v>1</v>
      </c>
      <c r="AC103" s="87"/>
      <c r="AD103" s="87"/>
      <c r="AE103" s="87"/>
      <c r="AF103" s="87"/>
      <c r="AG103" s="87">
        <v>75</v>
      </c>
      <c r="AH103" s="72">
        <f>((S$10*SUM(S103:AB103))+((AC103*AC$10+AD103*AD$10+AE103*AE$10+AF103*AF$10+AG103*AG$10)/$E103))/2</f>
        <v>10</v>
      </c>
      <c r="AI103" s="87">
        <v>1</v>
      </c>
      <c r="AJ103" s="87">
        <v>1</v>
      </c>
      <c r="AK103" s="87">
        <v>1</v>
      </c>
      <c r="AL103" s="87">
        <v>1</v>
      </c>
      <c r="AM103" s="87"/>
      <c r="AN103" s="87"/>
      <c r="AO103" s="87"/>
      <c r="AP103" s="87">
        <v>39</v>
      </c>
      <c r="AQ103" s="87">
        <v>36</v>
      </c>
      <c r="AR103" s="73">
        <f>((AI$10*SUM(AI103:AL103))+((AM103*AM$10+AN103*AN$10+AO103*AO$10+AP103*AP$10+AQ103*AQ$10)/$E103))/2</f>
        <v>9.35</v>
      </c>
      <c r="AS103" s="87">
        <v>1</v>
      </c>
      <c r="AT103" s="87">
        <v>1</v>
      </c>
      <c r="AU103" s="87">
        <v>1</v>
      </c>
      <c r="AV103" s="87">
        <v>1</v>
      </c>
      <c r="AW103" s="87"/>
      <c r="AX103" s="87"/>
      <c r="AY103" s="87">
        <v>27</v>
      </c>
      <c r="AZ103" s="87">
        <v>48</v>
      </c>
      <c r="BA103" s="87"/>
      <c r="BB103" s="73">
        <f>((AS$10*SUM(AS103:AV103))+((AW103*AW$10+AX103*AX$10+AY103*AY$10+AZ103*AZ$10+BA103*BA$10)/$E103))/2</f>
        <v>8.3000000000000007</v>
      </c>
      <c r="BC103" s="30">
        <f>(R103+AH103+AR103+BB103)/4</f>
        <v>9.4050000000000011</v>
      </c>
      <c r="BD103" s="87"/>
      <c r="BE103" s="87"/>
      <c r="BF103" s="87"/>
      <c r="BG103" s="87"/>
      <c r="BH103" s="87">
        <v>1</v>
      </c>
      <c r="BI103" s="87"/>
      <c r="BJ103" s="87"/>
      <c r="BK103" s="87"/>
      <c r="BL103" s="87">
        <v>1</v>
      </c>
      <c r="BM103" s="87"/>
      <c r="BN103" s="87"/>
      <c r="BO103" s="87"/>
      <c r="BP103" s="87">
        <v>23</v>
      </c>
      <c r="BQ103" s="87"/>
      <c r="BR103" s="87">
        <v>52</v>
      </c>
      <c r="BS103" s="73">
        <f>((BD$10*SUM(BD103:BM103))+((BN103*BN$10+BO103*BO$10+BP103*BP$10+BQ103*BQ$10+BR103*BR$10)/$E103))/2</f>
        <v>5.2333333333333334</v>
      </c>
      <c r="BT103" s="87">
        <v>1</v>
      </c>
      <c r="BU103" s="87"/>
      <c r="BV103" s="87"/>
      <c r="BW103" s="87">
        <v>1</v>
      </c>
      <c r="BX103" s="87"/>
      <c r="BY103" s="87"/>
      <c r="BZ103" s="87">
        <v>1</v>
      </c>
      <c r="CA103" s="87"/>
      <c r="CB103" s="87"/>
      <c r="CC103" s="87"/>
      <c r="CD103" s="87"/>
      <c r="CE103" s="87"/>
      <c r="CF103" s="87"/>
      <c r="CG103" s="87">
        <v>75</v>
      </c>
      <c r="CH103" s="72">
        <f>((BT$10*SUM(BT103:BZ103))+((CB$10*CB103+CC103*CC$10+CD103*CD$10+CE103*CE$10+CF103*CF$10+CG103*CG$10)/(2*$E103)))/2</f>
        <v>3.395</v>
      </c>
      <c r="CI103" s="87"/>
      <c r="CJ103" s="87">
        <v>1</v>
      </c>
      <c r="CK103" s="87"/>
      <c r="CL103" s="87"/>
      <c r="CM103" s="87"/>
      <c r="CN103" s="87"/>
      <c r="CO103" s="87"/>
      <c r="CP103" s="87">
        <v>18</v>
      </c>
      <c r="CQ103" s="87">
        <v>57</v>
      </c>
      <c r="CR103" s="73">
        <f>((CI$10*SUM(CI103:CL103))+((CM103*CM$10+CN103*CN$10+CO103*CO$10+CP103*CP$10+CQ103*CQ$10)/$E103))/2</f>
        <v>5.95</v>
      </c>
      <c r="CS103" s="87">
        <v>1</v>
      </c>
      <c r="CT103" s="87">
        <v>1</v>
      </c>
      <c r="CU103" s="87">
        <v>1</v>
      </c>
      <c r="CV103" s="87">
        <v>1</v>
      </c>
      <c r="CW103" s="87">
        <v>1</v>
      </c>
      <c r="CX103" s="87"/>
      <c r="CY103" s="87"/>
      <c r="CZ103" s="87"/>
      <c r="DA103" s="87"/>
      <c r="DB103" s="87"/>
      <c r="DC103" s="87"/>
      <c r="DD103" s="87">
        <v>75</v>
      </c>
      <c r="DE103" s="73">
        <f>((CS$10*SUM(CS103:CY103))+((CZ103*CZ$10+DA103*DA$10+DB103*DB$10+DC103*DC$10+DD103*DD$10)/$E103))/2</f>
        <v>8.57</v>
      </c>
      <c r="DF103" s="87">
        <v>1</v>
      </c>
      <c r="DG103" s="87">
        <v>1</v>
      </c>
      <c r="DH103" s="87">
        <v>1</v>
      </c>
      <c r="DI103" s="87">
        <v>1</v>
      </c>
      <c r="DJ103" s="87"/>
      <c r="DK103" s="87"/>
      <c r="DL103" s="87"/>
      <c r="DM103" s="87"/>
      <c r="DN103" s="87"/>
      <c r="DO103" s="87"/>
      <c r="DP103" s="87"/>
      <c r="DQ103" s="87">
        <v>75</v>
      </c>
      <c r="DR103" s="73">
        <f>((DF$10*SUM(DF103:DK103))+((DM103*DM$10+DN103*DN$10+DO103*DO$10+DP103*DP$10+DQ103*DQ$10)/$E103))/2</f>
        <v>8.33</v>
      </c>
      <c r="DS103" s="87"/>
      <c r="DT103" s="87"/>
      <c r="DU103" s="87"/>
      <c r="DV103" s="87">
        <v>1</v>
      </c>
      <c r="DW103" s="87"/>
      <c r="DX103" s="87"/>
      <c r="DY103" s="87"/>
      <c r="DZ103" s="87"/>
      <c r="EA103" s="87"/>
      <c r="EB103" s="73">
        <f>((DS$10*SUM(DS103:DV103))+((DW103*DW$10+DX103*DX$10+DY103*DY$10+DZ103*DZ$10+EA103*EA$10)/$E103))/2</f>
        <v>1.25</v>
      </c>
      <c r="EC103" s="87"/>
      <c r="ED103" s="87"/>
      <c r="EE103" s="87"/>
      <c r="EF103" s="87"/>
      <c r="EG103" s="87"/>
      <c r="EH103" s="87"/>
      <c r="EI103" s="87">
        <v>1</v>
      </c>
      <c r="EJ103" s="87"/>
      <c r="EK103" s="87"/>
      <c r="EL103" s="87"/>
      <c r="EM103" s="87"/>
      <c r="EN103" s="87"/>
      <c r="EO103" s="87"/>
      <c r="EP103" s="73">
        <f>((EC$10*SUM(EC103:EJ103))+((EK103*EK$10+EL103*EL$10+EM103*EM$10+EN103*EN$10+EO103*EO$10)/$E103))/2</f>
        <v>0.625</v>
      </c>
      <c r="EQ103" s="30">
        <f>(BS103+CH103+CR103+DE103+DR103+EB103+EP103)/7</f>
        <v>4.7647619047619045</v>
      </c>
      <c r="ER103" s="87"/>
      <c r="ES103" s="87"/>
      <c r="ET103" s="87"/>
      <c r="EU103" s="87">
        <v>75</v>
      </c>
      <c r="EV103" s="73">
        <f>(ER103*ER$10+ES103*ES$10+ET103*ET$10+EU103*EU$10)/$E103</f>
        <v>10</v>
      </c>
      <c r="EW103" s="74">
        <f>(SUM(ES103:EU103)/$E103)</f>
        <v>1</v>
      </c>
      <c r="EX103" s="87"/>
      <c r="EY103" s="87"/>
      <c r="EZ103" s="87"/>
      <c r="FA103" s="87">
        <v>75</v>
      </c>
      <c r="FB103" s="73">
        <f>(EX103*EX$10+EY103*EY$10+EZ103*EZ$10+FA103*FA$10)/$E103</f>
        <v>10</v>
      </c>
      <c r="FC103" s="74">
        <f>(SUM(EY103:FA103)/$E103)</f>
        <v>1</v>
      </c>
      <c r="FD103" s="30">
        <f>(EV103+FB103)/2</f>
        <v>10</v>
      </c>
      <c r="FE103" s="75">
        <f>(SUM(ES103:EU103)+SUM(EY103:FA103))/($E103*2)</f>
        <v>1</v>
      </c>
      <c r="FF103" s="87"/>
      <c r="FG103" s="87">
        <v>32</v>
      </c>
      <c r="FH103" s="87">
        <v>43</v>
      </c>
      <c r="FI103" s="87"/>
      <c r="FJ103" s="73">
        <f>(FF103*FF$10+FG103*FG$10+FH103*FH$10+FI103*FI$10)/$E103</f>
        <v>6.4333333333333336</v>
      </c>
      <c r="FK103" s="74">
        <f>(SUM(FG103:FI103)/$E103)</f>
        <v>1</v>
      </c>
      <c r="FL103" s="87"/>
      <c r="FM103" s="87"/>
      <c r="FN103" s="87"/>
      <c r="FO103" s="87">
        <v>75</v>
      </c>
      <c r="FP103" s="73">
        <f>(FL103*FL$10+FM103*FM$10+FN103*FN$10+FO103*FO$10)/$E103</f>
        <v>10</v>
      </c>
      <c r="FQ103" s="74">
        <f>(SUM(FM103:FO103)/$E103)</f>
        <v>1</v>
      </c>
      <c r="FR103" s="87"/>
      <c r="FS103" s="87"/>
      <c r="FT103" s="87"/>
      <c r="FU103" s="87">
        <v>75</v>
      </c>
      <c r="FV103" s="73">
        <f>(FR103*FR$10+FS103*FS$10+FT103*FT$10+FU103*FU$10)/$E103</f>
        <v>10</v>
      </c>
      <c r="FW103" s="74">
        <f>(SUM(FS103:FU103)/$E103)</f>
        <v>1</v>
      </c>
      <c r="FX103" s="30">
        <f>(FJ103+FP103+FV103)/3</f>
        <v>8.8111111111111118</v>
      </c>
      <c r="FY103" s="75">
        <f>(SUM(FG103:FI103)+SUM(FM103:FO103)+SUM(FS103:FU103))/($E103*3)</f>
        <v>1</v>
      </c>
    </row>
    <row r="104" spans="1:181" ht="63.75">
      <c r="A104" s="15">
        <v>92</v>
      </c>
      <c r="B104" s="87">
        <v>510</v>
      </c>
      <c r="C104" s="70" t="s">
        <v>222</v>
      </c>
      <c r="D104" s="87">
        <v>276</v>
      </c>
      <c r="E104" s="87">
        <v>55</v>
      </c>
      <c r="F104" s="87">
        <v>1</v>
      </c>
      <c r="G104" s="87">
        <v>1</v>
      </c>
      <c r="H104" s="87">
        <v>1</v>
      </c>
      <c r="I104" s="87">
        <v>1</v>
      </c>
      <c r="J104" s="87">
        <v>1</v>
      </c>
      <c r="K104" s="87">
        <v>1</v>
      </c>
      <c r="L104" s="87">
        <v>1</v>
      </c>
      <c r="M104" s="87"/>
      <c r="N104" s="87">
        <v>1</v>
      </c>
      <c r="O104" s="87">
        <v>2</v>
      </c>
      <c r="P104" s="87">
        <v>20</v>
      </c>
      <c r="Q104" s="87">
        <v>32</v>
      </c>
      <c r="R104" s="80">
        <f>((F$10*SUM(F104:L104))+((M104*M$10+N104*N$10+O104*O$10+P104*P$10+Q104*Q$10)/$E104))/2</f>
        <v>9.3563636363636355</v>
      </c>
      <c r="S104" s="87">
        <v>1</v>
      </c>
      <c r="T104" s="87">
        <v>1</v>
      </c>
      <c r="U104" s="87"/>
      <c r="V104" s="87"/>
      <c r="W104" s="87"/>
      <c r="X104" s="87">
        <v>1</v>
      </c>
      <c r="Y104" s="87">
        <v>1</v>
      </c>
      <c r="Z104" s="87">
        <v>1</v>
      </c>
      <c r="AA104" s="87"/>
      <c r="AB104" s="87">
        <v>1</v>
      </c>
      <c r="AC104" s="87"/>
      <c r="AD104" s="87"/>
      <c r="AE104" s="87">
        <v>13</v>
      </c>
      <c r="AF104" s="87">
        <v>24</v>
      </c>
      <c r="AG104" s="87">
        <v>18</v>
      </c>
      <c r="AH104" s="72">
        <f>((S$10*SUM(S104:AB104))+((AC104*AC$10+AD104*AD$10+AE104*AE$10+AF104*AF$10+AG104*AG$10)/$E104))/2</f>
        <v>6.8636363636363633</v>
      </c>
      <c r="AI104" s="87">
        <v>1</v>
      </c>
      <c r="AJ104" s="87">
        <v>1</v>
      </c>
      <c r="AK104" s="87"/>
      <c r="AL104" s="87"/>
      <c r="AM104" s="87"/>
      <c r="AN104" s="87"/>
      <c r="AO104" s="87">
        <v>4</v>
      </c>
      <c r="AP104" s="87">
        <v>32</v>
      </c>
      <c r="AQ104" s="87">
        <v>19</v>
      </c>
      <c r="AR104" s="73">
        <f>((AI$10*SUM(AI104:AL104))+((AM104*AM$10+AN104*AN$10+AO104*AO$10+AP104*AP$10+AQ104*AQ$10)/$E104))/2</f>
        <v>6.5909090909090908</v>
      </c>
      <c r="AS104" s="87"/>
      <c r="AT104" s="87"/>
      <c r="AU104" s="87">
        <v>1</v>
      </c>
      <c r="AV104" s="87"/>
      <c r="AW104" s="87">
        <v>1</v>
      </c>
      <c r="AX104" s="87">
        <v>2</v>
      </c>
      <c r="AY104" s="87">
        <v>8</v>
      </c>
      <c r="AZ104" s="87">
        <v>28</v>
      </c>
      <c r="BA104" s="87">
        <v>16</v>
      </c>
      <c r="BB104" s="73">
        <f>((AS$10*SUM(AS104:AV104))+((AW104*AW$10+AX104*AX$10+AY104*AY$10+AZ104*AZ$10+BA104*BA$10)/$E104))/2</f>
        <v>5.0227272727272734</v>
      </c>
      <c r="BC104" s="30">
        <f>(R104+AH104+AR104+BB104)/4</f>
        <v>6.9584090909090905</v>
      </c>
      <c r="BD104" s="87"/>
      <c r="BE104" s="87">
        <v>1</v>
      </c>
      <c r="BF104" s="87">
        <v>1</v>
      </c>
      <c r="BG104" s="87"/>
      <c r="BH104" s="87"/>
      <c r="BI104" s="87"/>
      <c r="BJ104" s="87"/>
      <c r="BK104" s="87"/>
      <c r="BL104" s="87"/>
      <c r="BM104" s="87"/>
      <c r="BN104" s="87"/>
      <c r="BO104" s="87">
        <v>1</v>
      </c>
      <c r="BP104" s="87">
        <v>13</v>
      </c>
      <c r="BQ104" s="87">
        <v>19</v>
      </c>
      <c r="BR104" s="87">
        <v>22</v>
      </c>
      <c r="BS104" s="73">
        <f>((BD$10*SUM(BD104:BM104))+((BN104*BN$10+BO104*BO$10+BP104*BP$10+BQ104*BQ$10+BR104*BR$10)/$E104))/2</f>
        <v>4.9090909090909092</v>
      </c>
      <c r="BT104" s="87">
        <v>1</v>
      </c>
      <c r="BU104" s="87"/>
      <c r="BV104" s="87"/>
      <c r="BW104" s="87">
        <v>1</v>
      </c>
      <c r="BX104" s="87"/>
      <c r="BY104" s="87"/>
      <c r="BZ104" s="87">
        <v>1</v>
      </c>
      <c r="CA104" s="87">
        <v>3</v>
      </c>
      <c r="CB104" s="87">
        <v>2</v>
      </c>
      <c r="CC104" s="87">
        <v>8</v>
      </c>
      <c r="CD104" s="87">
        <v>24</v>
      </c>
      <c r="CE104" s="87">
        <v>18</v>
      </c>
      <c r="CF104" s="87">
        <v>55</v>
      </c>
      <c r="CG104" s="87"/>
      <c r="CH104" s="72">
        <f>((BT$10*SUM(BT104:BZ104))+((CB$10*CB104+CC104*CC$10+CD104*CD$10+CE104*CE$10+CF104*CF$10+CG104*CG$10)/(2*$E104)))/2</f>
        <v>3.5086363636363638</v>
      </c>
      <c r="CI104" s="87">
        <v>1</v>
      </c>
      <c r="CJ104" s="87">
        <v>1</v>
      </c>
      <c r="CK104" s="87">
        <v>1</v>
      </c>
      <c r="CL104" s="87"/>
      <c r="CM104" s="87">
        <v>2</v>
      </c>
      <c r="CN104" s="87"/>
      <c r="CO104" s="87">
        <v>16</v>
      </c>
      <c r="CP104" s="87"/>
      <c r="CQ104" s="87">
        <v>37</v>
      </c>
      <c r="CR104" s="73">
        <f>((CI$10*SUM(CI104:CL104))+((CM104*CM$10+CN104*CN$10+CO104*CO$10+CP104*CP$10+CQ104*CQ$10)/$E104))/2</f>
        <v>7.8409090909090908</v>
      </c>
      <c r="CS104" s="87">
        <v>1</v>
      </c>
      <c r="CT104" s="87">
        <v>1</v>
      </c>
      <c r="CU104" s="87">
        <v>1</v>
      </c>
      <c r="CV104" s="87">
        <v>1</v>
      </c>
      <c r="CW104" s="87">
        <v>1</v>
      </c>
      <c r="CX104" s="87">
        <v>1</v>
      </c>
      <c r="CY104" s="87"/>
      <c r="CZ104" s="87"/>
      <c r="DA104" s="87"/>
      <c r="DB104" s="87">
        <v>5</v>
      </c>
      <c r="DC104" s="87">
        <v>3</v>
      </c>
      <c r="DD104" s="87">
        <v>47</v>
      </c>
      <c r="DE104" s="73">
        <f>((CS$10*SUM(CS104:CY104))+((CZ104*CZ$10+DA104*DA$10+DB104*DB$10+DC104*DC$10+DD104*DD$10)/$E104))/2</f>
        <v>8.9658181818181824</v>
      </c>
      <c r="DF104" s="87">
        <v>1</v>
      </c>
      <c r="DG104" s="87">
        <v>1</v>
      </c>
      <c r="DH104" s="87">
        <v>1</v>
      </c>
      <c r="DI104" s="87">
        <v>1</v>
      </c>
      <c r="DJ104" s="87"/>
      <c r="DK104" s="87"/>
      <c r="DL104" s="87">
        <v>1</v>
      </c>
      <c r="DM104" s="87"/>
      <c r="DN104" s="87"/>
      <c r="DO104" s="87">
        <v>1</v>
      </c>
      <c r="DP104" s="87">
        <v>15</v>
      </c>
      <c r="DQ104" s="87">
        <v>38</v>
      </c>
      <c r="DR104" s="73">
        <f>((DF$10*SUM(DF104:DK104))+((DM104*DM$10+DN104*DN$10+DO104*DO$10+DP104*DP$10+DQ104*DQ$10)/$E104))/2</f>
        <v>7.8527272727272726</v>
      </c>
      <c r="DS104" s="87"/>
      <c r="DT104" s="87"/>
      <c r="DU104" s="87"/>
      <c r="DV104" s="87"/>
      <c r="DW104" s="87">
        <v>1</v>
      </c>
      <c r="DX104" s="87"/>
      <c r="DY104" s="87">
        <v>3</v>
      </c>
      <c r="DZ104" s="87">
        <v>39</v>
      </c>
      <c r="EA104" s="87">
        <v>12</v>
      </c>
      <c r="EB104" s="73">
        <f>((DS$10*SUM(DS104:DV104))+((DW104*DW$10+DX104*DX$10+DY104*DY$10+DZ104*DZ$10+EA104*EA$10)/$E104))/2</f>
        <v>3.8863636363636362</v>
      </c>
      <c r="EC104" s="87"/>
      <c r="ED104" s="87"/>
      <c r="EE104" s="87"/>
      <c r="EF104" s="87"/>
      <c r="EG104" s="87"/>
      <c r="EH104" s="87"/>
      <c r="EI104" s="87"/>
      <c r="EJ104" s="87"/>
      <c r="EK104" s="87"/>
      <c r="EL104" s="87">
        <v>1</v>
      </c>
      <c r="EM104" s="87">
        <v>5</v>
      </c>
      <c r="EN104" s="87">
        <v>18</v>
      </c>
      <c r="EO104" s="87">
        <v>31</v>
      </c>
      <c r="EP104" s="73">
        <f>((EC$10*SUM(EC104:EJ104))+((EK104*EK$10+EL104*EL$10+EM104*EM$10+EN104*EN$10+EO104*EO$10)/$E104))/2</f>
        <v>4.2954545454545459</v>
      </c>
      <c r="EQ104" s="30">
        <f>(BS104+CH104+CR104+DE104+DR104+EB104+EP104)/7</f>
        <v>5.8941428571428576</v>
      </c>
      <c r="ER104" s="87"/>
      <c r="ES104" s="87"/>
      <c r="ET104" s="87">
        <v>2</v>
      </c>
      <c r="EU104" s="87">
        <v>53</v>
      </c>
      <c r="EV104" s="73">
        <f>(ER104*ER$10+ES104*ES$10+ET104*ET$10+EU104*EU$10)/$E104</f>
        <v>9.9090909090909083</v>
      </c>
      <c r="EW104" s="74">
        <f>(SUM(ES104:EU104)/$E104)</f>
        <v>1</v>
      </c>
      <c r="EX104" s="87"/>
      <c r="EY104" s="87"/>
      <c r="EZ104" s="87">
        <v>16</v>
      </c>
      <c r="FA104" s="87">
        <v>39</v>
      </c>
      <c r="FB104" s="73">
        <f>(EX104*EX$10+EY104*EY$10+EZ104*EZ$10+FA104*FA$10)/$E104</f>
        <v>9.2727272727272734</v>
      </c>
      <c r="FC104" s="74">
        <f>(SUM(EY104:FA104)/$E104)</f>
        <v>1</v>
      </c>
      <c r="FD104" s="30">
        <f>(EV104+FB104)/2</f>
        <v>9.5909090909090899</v>
      </c>
      <c r="FE104" s="75">
        <f>(SUM(ES104:EU104)+SUM(EY104:FA104))/($E104*2)</f>
        <v>1</v>
      </c>
      <c r="FF104" s="87"/>
      <c r="FG104" s="87">
        <v>1</v>
      </c>
      <c r="FH104" s="87">
        <v>14</v>
      </c>
      <c r="FI104" s="87">
        <v>40</v>
      </c>
      <c r="FJ104" s="73">
        <f>(FF104*FF$10+FG104*FG$10+FH104*FH$10+FI104*FI$10)/$E104</f>
        <v>9.2727272727272734</v>
      </c>
      <c r="FK104" s="74">
        <f>(SUM(FG104:FI104)/$E104)</f>
        <v>1</v>
      </c>
      <c r="FL104" s="87">
        <v>1</v>
      </c>
      <c r="FM104" s="87">
        <v>2</v>
      </c>
      <c r="FN104" s="87">
        <v>9</v>
      </c>
      <c r="FO104" s="87">
        <v>43</v>
      </c>
      <c r="FP104" s="73">
        <f>(FL104*FL$10+FM104*FM$10+FN104*FN$10+FO104*FO$10)/$E104</f>
        <v>9.2272727272727266</v>
      </c>
      <c r="FQ104" s="74">
        <f>(SUM(FM104:FO104)/$E104)</f>
        <v>0.98181818181818181</v>
      </c>
      <c r="FR104" s="87"/>
      <c r="FS104" s="87">
        <v>1</v>
      </c>
      <c r="FT104" s="87">
        <v>6</v>
      </c>
      <c r="FU104" s="87">
        <v>48</v>
      </c>
      <c r="FV104" s="73">
        <f>(FR104*FR$10+FS104*FS$10+FT104*FT$10+FU104*FU$10)/$E104</f>
        <v>9.6363636363636367</v>
      </c>
      <c r="FW104" s="74">
        <f>(SUM(FS104:FU104)/$E104)</f>
        <v>1</v>
      </c>
      <c r="FX104" s="30">
        <f>(FJ104+FP104+FV104)/3</f>
        <v>9.3787878787878789</v>
      </c>
      <c r="FY104" s="75">
        <f>(SUM(FG104:FI104)+SUM(FM104:FO104)+SUM(FS104:FU104))/($E104*3)</f>
        <v>0.9939393939393939</v>
      </c>
    </row>
    <row r="105" spans="1:181" ht="51">
      <c r="A105" s="15">
        <v>93</v>
      </c>
      <c r="B105" s="97">
        <v>511</v>
      </c>
      <c r="C105" s="98" t="s">
        <v>223</v>
      </c>
      <c r="D105" s="97">
        <v>1482</v>
      </c>
      <c r="E105" s="97">
        <v>130</v>
      </c>
      <c r="F105" s="97">
        <v>1</v>
      </c>
      <c r="G105" s="97">
        <v>1</v>
      </c>
      <c r="H105" s="97">
        <v>1</v>
      </c>
      <c r="I105" s="97">
        <v>1</v>
      </c>
      <c r="J105" s="97"/>
      <c r="K105" s="97"/>
      <c r="L105" s="97"/>
      <c r="M105" s="97"/>
      <c r="N105" s="97"/>
      <c r="O105" s="97"/>
      <c r="P105" s="97">
        <v>15</v>
      </c>
      <c r="Q105" s="97">
        <v>115</v>
      </c>
      <c r="R105" s="99">
        <f>((F$10*SUM(F105:L105))+((M105*M$10+N105*N$10+O105*O$10+P105*P$10+Q105*Q$10)/$E105))/2</f>
        <v>7.6957692307692307</v>
      </c>
      <c r="S105" s="97">
        <v>1</v>
      </c>
      <c r="T105" s="97">
        <v>1</v>
      </c>
      <c r="U105" s="97"/>
      <c r="V105" s="97"/>
      <c r="W105" s="97">
        <v>1</v>
      </c>
      <c r="X105" s="97"/>
      <c r="Y105" s="97"/>
      <c r="Z105" s="97"/>
      <c r="AA105" s="97"/>
      <c r="AB105" s="97"/>
      <c r="AC105" s="97"/>
      <c r="AD105" s="97"/>
      <c r="AE105" s="97"/>
      <c r="AF105" s="97">
        <v>102</v>
      </c>
      <c r="AG105" s="97">
        <v>28</v>
      </c>
      <c r="AH105" s="100">
        <f>((S$10*SUM(S105:AB105))+((AC105*AC$10+AD105*AD$10+AE105*AE$10+AF105*AF$10+AG105*AG$10)/$E105))/2</f>
        <v>5.5192307692307692</v>
      </c>
      <c r="AI105" s="97">
        <v>1</v>
      </c>
      <c r="AJ105" s="97">
        <v>1</v>
      </c>
      <c r="AK105" s="97"/>
      <c r="AL105" s="97"/>
      <c r="AM105" s="97"/>
      <c r="AN105" s="97"/>
      <c r="AO105" s="97">
        <v>6</v>
      </c>
      <c r="AP105" s="97">
        <v>118</v>
      </c>
      <c r="AQ105" s="101">
        <v>6</v>
      </c>
      <c r="AR105" s="102">
        <f>((AI$10*SUM(AI105:AL105))+((AM105*AM$10+AN105*AN$10+AO105*AO$10+AP105*AP$10+AQ105*AQ$10)/$E105))/2</f>
        <v>6.25</v>
      </c>
      <c r="AS105" s="97"/>
      <c r="AT105" s="97"/>
      <c r="AU105" s="97">
        <v>1</v>
      </c>
      <c r="AV105" s="97"/>
      <c r="AW105" s="97"/>
      <c r="AX105" s="97"/>
      <c r="AY105" s="97">
        <v>1</v>
      </c>
      <c r="AZ105" s="97">
        <v>113</v>
      </c>
      <c r="BA105" s="97">
        <v>16</v>
      </c>
      <c r="BB105" s="102">
        <f>((AS$10*SUM(AS105:AV105))+((AW105*AW$10+AX105*AX$10+AY105*AY$10+AZ105*AZ$10+BA105*BA$10)/$E105))/2</f>
        <v>5.1442307692307692</v>
      </c>
      <c r="BC105" s="103">
        <f>(R105+AH105+AR105+BB105)/4</f>
        <v>6.1523076923076925</v>
      </c>
      <c r="BD105" s="97">
        <v>1</v>
      </c>
      <c r="BE105" s="97"/>
      <c r="BF105" s="97"/>
      <c r="BG105" s="97"/>
      <c r="BH105" s="97">
        <v>1</v>
      </c>
      <c r="BI105" s="97"/>
      <c r="BJ105" s="97"/>
      <c r="BK105" s="97"/>
      <c r="BL105" s="97"/>
      <c r="BM105" s="97"/>
      <c r="BN105" s="104">
        <v>12</v>
      </c>
      <c r="BO105" s="97">
        <v>89</v>
      </c>
      <c r="BP105" s="97">
        <v>29</v>
      </c>
      <c r="BQ105" s="97"/>
      <c r="BR105" s="97"/>
      <c r="BS105" s="102">
        <f>((BD$10*SUM(BD105:BM105))+((BN105*BN$10+BO105*BO$10+BP105*BP$10+BQ105*BQ$10+BR105*BR$10)/$E105))/2</f>
        <v>2.4134615384615383</v>
      </c>
      <c r="BT105" s="97">
        <v>1</v>
      </c>
      <c r="BU105" s="97">
        <v>1</v>
      </c>
      <c r="BV105" s="97"/>
      <c r="BW105" s="97">
        <v>1</v>
      </c>
      <c r="BX105" s="97"/>
      <c r="BY105" s="97"/>
      <c r="BZ105" s="97">
        <v>1</v>
      </c>
      <c r="CA105" s="104">
        <v>20</v>
      </c>
      <c r="CB105" s="97">
        <v>83</v>
      </c>
      <c r="CC105" s="97">
        <v>27</v>
      </c>
      <c r="CD105" s="97"/>
      <c r="CE105" s="97"/>
      <c r="CF105" s="97">
        <v>130</v>
      </c>
      <c r="CG105" s="97"/>
      <c r="CH105" s="100">
        <f>((BT$10*SUM(BT105:BZ105))+((CB$10*CB105+CC105*CC$10+CD105*CD$10+CE105*CE$10+CF105*CF$10+CG105*CG$10)/(2*$E105)))/2</f>
        <v>3.5186538461538461</v>
      </c>
      <c r="CI105" s="97">
        <v>1</v>
      </c>
      <c r="CJ105" s="97"/>
      <c r="CK105" s="97">
        <v>1</v>
      </c>
      <c r="CL105" s="97"/>
      <c r="CM105" s="97">
        <v>106</v>
      </c>
      <c r="CN105" s="97">
        <v>24</v>
      </c>
      <c r="CO105" s="97"/>
      <c r="CP105" s="97"/>
      <c r="CQ105" s="97"/>
      <c r="CR105" s="102">
        <f>((CI$10*SUM(CI105:CL105))+((CM105*CM$10+CN105*CN$10+CO105*CO$10+CP105*CP$10+CQ105*CQ$10)/$E105))/2</f>
        <v>2.7307692307692308</v>
      </c>
      <c r="CS105" s="97">
        <v>1</v>
      </c>
      <c r="CT105" s="97">
        <v>1</v>
      </c>
      <c r="CU105" s="97">
        <v>1</v>
      </c>
      <c r="CV105" s="97">
        <v>1</v>
      </c>
      <c r="CW105" s="97">
        <v>1</v>
      </c>
      <c r="CX105" s="97">
        <v>1</v>
      </c>
      <c r="CY105" s="97"/>
      <c r="CZ105" s="97"/>
      <c r="DA105" s="97"/>
      <c r="DB105" s="97"/>
      <c r="DC105" s="97"/>
      <c r="DD105" s="97">
        <v>130</v>
      </c>
      <c r="DE105" s="102">
        <f>((CS$10*SUM(CS105:CY105))+((CZ105*CZ$10+DA105*DA$10+DB105*DB$10+DC105*DC$10+DD105*DD$10)/$E105))/2</f>
        <v>9.2839999999999989</v>
      </c>
      <c r="DF105" s="97">
        <v>1</v>
      </c>
      <c r="DG105" s="97"/>
      <c r="DH105" s="97">
        <v>1</v>
      </c>
      <c r="DI105" s="97">
        <v>1</v>
      </c>
      <c r="DJ105" s="97"/>
      <c r="DK105" s="97"/>
      <c r="DL105" s="97"/>
      <c r="DM105" s="97"/>
      <c r="DN105" s="97"/>
      <c r="DO105" s="97"/>
      <c r="DP105" s="97">
        <v>4</v>
      </c>
      <c r="DQ105" s="97">
        <v>126</v>
      </c>
      <c r="DR105" s="102">
        <f>((DF$10*SUM(DF105:DK105))+((DM105*DM$10+DN105*DN$10+DO105*DO$10+DP105*DP$10+DQ105*DQ$10)/$E105))/2</f>
        <v>7.4590384615384622</v>
      </c>
      <c r="DS105" s="97">
        <v>1</v>
      </c>
      <c r="DT105" s="97"/>
      <c r="DU105" s="97"/>
      <c r="DV105" s="97"/>
      <c r="DW105" s="97">
        <v>101</v>
      </c>
      <c r="DX105" s="97"/>
      <c r="DY105" s="97">
        <v>29</v>
      </c>
      <c r="DZ105" s="97"/>
      <c r="EA105" s="97"/>
      <c r="EB105" s="102">
        <f>((DS$10*SUM(DS105:DV105))+((DW105*DW$10+DX105*DX$10+DY105*DY$10+DZ105*DZ$10+EA105*EA$10)/$E105))/2</f>
        <v>1.8076923076923077</v>
      </c>
      <c r="EC105" s="97">
        <v>1</v>
      </c>
      <c r="ED105" s="97"/>
      <c r="EE105" s="97"/>
      <c r="EF105" s="97"/>
      <c r="EG105" s="97"/>
      <c r="EH105" s="97"/>
      <c r="EI105" s="97">
        <v>1</v>
      </c>
      <c r="EJ105" s="97"/>
      <c r="EK105" s="97"/>
      <c r="EL105" s="97"/>
      <c r="EM105" s="97">
        <v>18</v>
      </c>
      <c r="EN105" s="97">
        <v>34</v>
      </c>
      <c r="EO105" s="97">
        <v>78</v>
      </c>
      <c r="EP105" s="102">
        <f>((EC$10*SUM(EC105:EJ105))+((EK105*EK$10+EL105*EL$10+EM105*EM$10+EN105*EN$10+EO105*EO$10)/$E105))/2</f>
        <v>5.5769230769230766</v>
      </c>
      <c r="EQ105" s="103">
        <f>(BS105+CH105+CR105+DE105+DR105+EB105+EP105)/7</f>
        <v>4.6843626373626375</v>
      </c>
      <c r="ER105" s="97"/>
      <c r="ES105" s="97"/>
      <c r="ET105" s="97"/>
      <c r="EU105" s="97">
        <v>130</v>
      </c>
      <c r="EV105" s="102">
        <f>(ER105*ER$10+ES105*ES$10+ET105*ET$10+EU105*EU$10)/$E105</f>
        <v>10</v>
      </c>
      <c r="EW105" s="105">
        <f>(SUM(ES105:EU105)/$E105)</f>
        <v>1</v>
      </c>
      <c r="EX105" s="97"/>
      <c r="EY105" s="97"/>
      <c r="EZ105" s="97"/>
      <c r="FA105" s="97">
        <v>130</v>
      </c>
      <c r="FB105" s="102">
        <f>(EX105*EX$10+EY105*EY$10+EZ105*EZ$10+FA105*FA$10)/$E105</f>
        <v>10</v>
      </c>
      <c r="FC105" s="105">
        <f>(SUM(EY105:FA105)/$E105)</f>
        <v>1</v>
      </c>
      <c r="FD105" s="103">
        <f>(EV105+FB105)/2</f>
        <v>10</v>
      </c>
      <c r="FE105" s="106">
        <f>(SUM(ES105:EU105)+SUM(EY105:FA105))/($E105*2)</f>
        <v>1</v>
      </c>
      <c r="FF105" s="97"/>
      <c r="FG105" s="97"/>
      <c r="FH105" s="97">
        <v>11</v>
      </c>
      <c r="FI105" s="97">
        <v>119</v>
      </c>
      <c r="FJ105" s="102">
        <f>(FF105*FF$10+FG105*FG$10+FH105*FH$10+FI105*FI$10)/$E105</f>
        <v>9.7884615384615383</v>
      </c>
      <c r="FK105" s="105">
        <f>(SUM(FG105:FI105)/$E105)</f>
        <v>1</v>
      </c>
      <c r="FL105" s="97"/>
      <c r="FM105" s="97">
        <v>14</v>
      </c>
      <c r="FN105" s="97">
        <v>48</v>
      </c>
      <c r="FO105" s="97">
        <v>68</v>
      </c>
      <c r="FP105" s="102">
        <f>(FL105*FL$10+FM105*FM$10+FN105*FN$10+FO105*FO$10)/$E105</f>
        <v>8.5384615384615383</v>
      </c>
      <c r="FQ105" s="105">
        <f>(SUM(FM105:FO105)/$E105)</f>
        <v>1</v>
      </c>
      <c r="FR105" s="97"/>
      <c r="FS105" s="97"/>
      <c r="FT105" s="97">
        <v>8</v>
      </c>
      <c r="FU105" s="97">
        <v>122</v>
      </c>
      <c r="FV105" s="102">
        <f>(FR105*FR$10+FS105*FS$10+FT105*FT$10+FU105*FU$10)/$E105</f>
        <v>9.8461538461538467</v>
      </c>
      <c r="FW105" s="105">
        <f>(SUM(FS105:FU105)/$E105)</f>
        <v>1</v>
      </c>
      <c r="FX105" s="103">
        <f>(FJ105+FP105+FV105)/3</f>
        <v>9.3910256410256405</v>
      </c>
      <c r="FY105" s="106">
        <f>(SUM(FG105:FI105)+SUM(FM105:FO105)+SUM(FS105:FU105))/($E105*3)</f>
        <v>1</v>
      </c>
    </row>
    <row r="106" spans="1:181" ht="13.5">
      <c r="B106" s="107"/>
      <c r="C106" s="108" t="s">
        <v>224</v>
      </c>
      <c r="D106" s="109">
        <f>SUM(D13:D105)</f>
        <v>148376</v>
      </c>
      <c r="E106" s="110">
        <f>SUM(E13:E105)</f>
        <v>18769</v>
      </c>
      <c r="F106" s="111"/>
      <c r="G106" s="107"/>
      <c r="H106" s="107"/>
      <c r="I106" s="107"/>
      <c r="J106" s="107"/>
      <c r="K106" s="107"/>
      <c r="L106" s="112"/>
      <c r="M106" s="111"/>
      <c r="N106" s="107"/>
      <c r="O106" s="107"/>
      <c r="P106" s="107"/>
      <c r="Q106" s="112"/>
      <c r="R106" s="113"/>
      <c r="S106" s="111"/>
      <c r="T106" s="107"/>
      <c r="U106" s="107"/>
      <c r="V106" s="107"/>
      <c r="W106" s="107"/>
      <c r="X106" s="107"/>
      <c r="Y106" s="107"/>
      <c r="Z106" s="107"/>
      <c r="AA106" s="107"/>
      <c r="AB106" s="112"/>
      <c r="AC106" s="111"/>
      <c r="AD106" s="107"/>
      <c r="AE106" s="107"/>
      <c r="AF106" s="107"/>
      <c r="AG106" s="114"/>
      <c r="AH106" s="115"/>
      <c r="AI106" s="111"/>
      <c r="AJ106" s="107"/>
      <c r="AK106" s="107"/>
      <c r="AL106" s="112"/>
      <c r="AM106" s="111"/>
      <c r="AN106" s="107"/>
      <c r="AO106" s="107"/>
      <c r="AP106" s="107"/>
      <c r="AQ106" s="112"/>
      <c r="AR106" s="115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5"/>
      <c r="BC106" s="11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18"/>
      <c r="BO106" s="107"/>
      <c r="BP106" s="107"/>
      <c r="BQ106" s="107"/>
      <c r="BR106" s="114"/>
      <c r="BS106" s="115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5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5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5"/>
      <c r="DF106" s="116"/>
      <c r="DG106" s="116"/>
      <c r="DH106" s="116"/>
      <c r="DI106" s="116"/>
      <c r="DJ106" s="116"/>
      <c r="DK106" s="116"/>
      <c r="DL106" s="116"/>
      <c r="DM106" s="116"/>
      <c r="DN106" s="116"/>
      <c r="DO106" s="116"/>
      <c r="DP106" s="116"/>
      <c r="DQ106" s="116"/>
      <c r="DR106" s="115"/>
      <c r="DS106" s="116"/>
      <c r="DT106" s="116"/>
      <c r="DU106" s="116"/>
      <c r="DV106" s="116"/>
      <c r="DW106" s="116"/>
      <c r="DX106" s="116"/>
      <c r="DY106" s="116"/>
      <c r="DZ106" s="116"/>
      <c r="EA106" s="116"/>
      <c r="EB106" s="115"/>
      <c r="EC106" s="116"/>
      <c r="ED106" s="116"/>
      <c r="EE106" s="116"/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5"/>
      <c r="EQ106" s="117"/>
      <c r="ER106" s="116"/>
      <c r="ES106" s="116"/>
      <c r="ET106" s="116"/>
      <c r="EU106" s="116"/>
      <c r="EV106" s="115"/>
      <c r="EW106" s="119"/>
      <c r="EX106" s="116"/>
      <c r="EY106" s="116"/>
      <c r="EZ106" s="116"/>
      <c r="FA106" s="116"/>
      <c r="FB106" s="115"/>
      <c r="FC106" s="119"/>
      <c r="FD106" s="117"/>
      <c r="FE106" s="120"/>
      <c r="FF106" s="116"/>
      <c r="FG106" s="116"/>
      <c r="FH106" s="116"/>
      <c r="FI106" s="116"/>
      <c r="FJ106" s="115"/>
      <c r="FK106" s="119"/>
      <c r="FL106" s="116"/>
      <c r="FM106" s="116"/>
      <c r="FN106" s="116"/>
      <c r="FO106" s="116"/>
      <c r="FP106" s="115"/>
      <c r="FQ106" s="119"/>
      <c r="FR106" s="116"/>
      <c r="FS106" s="116"/>
      <c r="FT106" s="116"/>
      <c r="FU106" s="116"/>
      <c r="FV106" s="115"/>
      <c r="FW106" s="119"/>
      <c r="FX106" s="117"/>
      <c r="FY106" s="120"/>
    </row>
    <row r="107" spans="1:181" s="121" customFormat="1" ht="13.5">
      <c r="B107" s="97"/>
      <c r="C107" s="122" t="s">
        <v>225</v>
      </c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4">
        <f>AVERAGE(R13:R106)</f>
        <v>9.1046920060826633</v>
      </c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5">
        <f>AVERAGE(AH13:AH106)</f>
        <v>8.7885460106727411</v>
      </c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5">
        <f>AVERAGE(AR13:AR106)</f>
        <v>7.5949371153058438</v>
      </c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5">
        <f>AVERAGE(BB13:BB106)</f>
        <v>5.05821841076465</v>
      </c>
      <c r="BC107" s="125">
        <f>AVERAGE(BC13:BC106)</f>
        <v>7.6365983857064679</v>
      </c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5">
        <f>AVERAGE(BS13:BS105)</f>
        <v>4.7607777461573093</v>
      </c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5">
        <f>AVERAGE(CH13:CH105)</f>
        <v>3.5387955918997345</v>
      </c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5">
        <f>AVERAGE(CR13:CR105)</f>
        <v>5.8027672218953938</v>
      </c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5">
        <f>AVERAGE(DE13:DE105)</f>
        <v>8.1018832318978369</v>
      </c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5">
        <f>AVERAGE(DR13:DR106)</f>
        <v>7.9487279984041486</v>
      </c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5">
        <f>AVERAGE(EB13:EB105)</f>
        <v>3.5412955322595105</v>
      </c>
      <c r="EC107" s="123"/>
      <c r="ED107" s="123"/>
      <c r="EE107" s="123"/>
      <c r="EF107" s="123"/>
      <c r="EG107" s="123"/>
      <c r="EH107" s="123"/>
      <c r="EI107" s="123"/>
      <c r="EJ107" s="123"/>
      <c r="EK107" s="123"/>
      <c r="EL107" s="123"/>
      <c r="EM107" s="123"/>
      <c r="EN107" s="123"/>
      <c r="EO107" s="123"/>
      <c r="EP107" s="125">
        <f>AVERAGE(EP13:EP105)</f>
        <v>3.9677528712760277</v>
      </c>
      <c r="EQ107" s="125">
        <f>AVERAGE(EQ13:EQ105)</f>
        <v>5.3802857419699937</v>
      </c>
      <c r="ER107" s="123"/>
      <c r="ES107" s="123"/>
      <c r="ET107" s="123"/>
      <c r="EU107" s="123"/>
      <c r="EV107" s="125">
        <f>AVERAGE(EV13:EV105)</f>
        <v>9.601809407562337</v>
      </c>
      <c r="EW107" s="126">
        <f>AVERAGE(EW13:EW105)</f>
        <v>0.99123170947304351</v>
      </c>
      <c r="EX107" s="123"/>
      <c r="EY107" s="123"/>
      <c r="EZ107" s="123"/>
      <c r="FA107" s="123"/>
      <c r="FB107" s="125">
        <f>AVERAGE(FB13:FB105)</f>
        <v>9.5183103626719046</v>
      </c>
      <c r="FC107" s="126">
        <f>AVERAGE(FC13:FC105)</f>
        <v>0.98967880699114796</v>
      </c>
      <c r="FD107" s="125">
        <f>AVERAGE(FD13:FD105)</f>
        <v>9.5600598851171217</v>
      </c>
      <c r="FE107" s="126">
        <f>AVERAGE(FE13:FE105)</f>
        <v>0.99045525823209568</v>
      </c>
      <c r="FF107" s="123"/>
      <c r="FG107" s="123"/>
      <c r="FH107" s="123"/>
      <c r="FI107" s="123"/>
      <c r="FJ107" s="125">
        <f>AVERAGE(FJ13:FJ105)</f>
        <v>8.1340381034600338</v>
      </c>
      <c r="FK107" s="126">
        <f>AVERAGE(FK13:FK105)</f>
        <v>0.95583151025882074</v>
      </c>
      <c r="FL107" s="123"/>
      <c r="FM107" s="123"/>
      <c r="FN107" s="123"/>
      <c r="FO107" s="123"/>
      <c r="FP107" s="125">
        <f>AVERAGE(FP13:FP105)</f>
        <v>9.1909952727071165</v>
      </c>
      <c r="FQ107" s="126">
        <f>AVERAGE(FQ13:FQ105)</f>
        <v>0.99048471242019631</v>
      </c>
      <c r="FR107" s="123"/>
      <c r="FS107" s="123"/>
      <c r="FT107" s="123"/>
      <c r="FU107" s="123"/>
      <c r="FV107" s="125">
        <f>AVERAGE(FV13:FV105)</f>
        <v>9.3847438607026081</v>
      </c>
      <c r="FW107" s="126">
        <f>AVERAGE(FW13:FW105)</f>
        <v>0.98147840361718608</v>
      </c>
      <c r="FX107" s="125">
        <f>AVERAGE(FX13:FX105)</f>
        <v>8.8970169052224168</v>
      </c>
      <c r="FY107" s="127">
        <f>AVERAGE(FY13:FY105)</f>
        <v>0.97566992842589462</v>
      </c>
    </row>
    <row r="108" spans="1:181" ht="13.5">
      <c r="B108" s="128"/>
    </row>
  </sheetData>
  <mergeCells count="74">
    <mergeCell ref="B12:E12"/>
    <mergeCell ref="ER9:EU9"/>
    <mergeCell ref="EX9:FA9"/>
    <mergeCell ref="FF9:FI9"/>
    <mergeCell ref="FL9:FO9"/>
    <mergeCell ref="FR9:FU9"/>
    <mergeCell ref="DL9:DQ9"/>
    <mergeCell ref="DS9:DV9"/>
    <mergeCell ref="DW9:EA9"/>
    <mergeCell ref="EC9:EJ9"/>
    <mergeCell ref="EK9:EO9"/>
    <mergeCell ref="CI9:CL9"/>
    <mergeCell ref="CM9:CQ9"/>
    <mergeCell ref="CS9:CY9"/>
    <mergeCell ref="CZ9:DD9"/>
    <mergeCell ref="DF9:DK9"/>
    <mergeCell ref="FL8:FO8"/>
    <mergeCell ref="FP8:FP11"/>
    <mergeCell ref="FR8:FU8"/>
    <mergeCell ref="FV8:FV11"/>
    <mergeCell ref="F9:L9"/>
    <mergeCell ref="M9:Q9"/>
    <mergeCell ref="S9:AB9"/>
    <mergeCell ref="AC9:AG9"/>
    <mergeCell ref="AI9:AL9"/>
    <mergeCell ref="AM9:AQ9"/>
    <mergeCell ref="AS9:AV9"/>
    <mergeCell ref="AW9:BA9"/>
    <mergeCell ref="BD9:BM9"/>
    <mergeCell ref="BN9:BR9"/>
    <mergeCell ref="BT9:BZ9"/>
    <mergeCell ref="CA9:CG9"/>
    <mergeCell ref="EX8:FA8"/>
    <mergeCell ref="FB8:FB11"/>
    <mergeCell ref="FD8:FD10"/>
    <mergeCell ref="FF8:FI8"/>
    <mergeCell ref="FJ8:FJ11"/>
    <mergeCell ref="FY7:FY11"/>
    <mergeCell ref="F8:Q8"/>
    <mergeCell ref="R8:R11"/>
    <mergeCell ref="S8:AG8"/>
    <mergeCell ref="AH8:AH11"/>
    <mergeCell ref="AI8:AQ8"/>
    <mergeCell ref="AR8:AR11"/>
    <mergeCell ref="AS8:BA8"/>
    <mergeCell ref="BB8:BB11"/>
    <mergeCell ref="BC8:BC10"/>
    <mergeCell ref="BD8:BR8"/>
    <mergeCell ref="BS8:BS9"/>
    <mergeCell ref="BT8:CG8"/>
    <mergeCell ref="CH8:CH11"/>
    <mergeCell ref="CI8:CQ8"/>
    <mergeCell ref="CR8:CR11"/>
    <mergeCell ref="BD7:EP7"/>
    <mergeCell ref="ER7:FB7"/>
    <mergeCell ref="FF7:FV7"/>
    <mergeCell ref="FW7:FW11"/>
    <mergeCell ref="FX7:FX11"/>
    <mergeCell ref="CS8:DD8"/>
    <mergeCell ref="DE8:DE11"/>
    <mergeCell ref="DF8:DQ8"/>
    <mergeCell ref="DR8:DR11"/>
    <mergeCell ref="DS8:EA8"/>
    <mergeCell ref="EB8:EB11"/>
    <mergeCell ref="EC8:EO8"/>
    <mergeCell ref="EP8:EP11"/>
    <mergeCell ref="EQ8:EQ11"/>
    <mergeCell ref="ER8:EU8"/>
    <mergeCell ref="EV8:EV11"/>
    <mergeCell ref="B1:E1"/>
    <mergeCell ref="B7:B11"/>
    <mergeCell ref="D7:D11"/>
    <mergeCell ref="E7:E11"/>
    <mergeCell ref="F7:BB7"/>
  </mergeCells>
  <printOptions gridLines="1"/>
  <pageMargins left="0.359722222222222" right="0.17013888888888901" top="0.32986111111111099" bottom="0.2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/>
  <cp:revision>1</cp:revision>
  <dcterms:created xsi:type="dcterms:W3CDTF">2017-05-17T06:38:24Z</dcterms:created>
  <dcterms:modified xsi:type="dcterms:W3CDTF">2019-08-07T12:18:10Z</dcterms:modified>
  <cp:category/>
  <cp:contentStatus/>
</cp:coreProperties>
</file>