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ЗДОЛ" sheetId="1" r:id="rId1"/>
    <sheet name="счет" sheetId="2" state="hidden" r:id="rId2"/>
  </sheets>
  <definedNames>
    <definedName name="_xlnm._FilterDatabase" localSheetId="0" hidden="1">'ЗДОЛ'!$A$1:$F$63</definedName>
    <definedName name="_xlnm._FilterDatabase" localSheetId="1" hidden="1">'счет'!$A$1:$L$45</definedName>
    <definedName name="_xlfn_COUNTIFS">#N/A</definedName>
    <definedName name="Excel_BuiltIn__FilterDatabase" localSheetId="0">'ЗДОЛ'!$A$1:$F$59</definedName>
    <definedName name="_xlnm__FilterDatabase" localSheetId="0">'ЗДОЛ'!$A$1:$F$59</definedName>
    <definedName name="Excel_BuiltIn__FilterDatabase" localSheetId="1">'счет'!$A$1:$L$45</definedName>
    <definedName name="_xlnm__FilterDatabase" localSheetId="1">'счет'!$A$1:$L$45</definedName>
    <definedName name="_xlfn.COUNTIFS" hidden="1">#NAME?</definedName>
  </definedNames>
  <calcPr fullCalcOnLoad="1"/>
</workbook>
</file>

<file path=xl/sharedStrings.xml><?xml version="1.0" encoding="utf-8"?>
<sst xmlns="http://schemas.openxmlformats.org/spreadsheetml/2006/main" count="459" uniqueCount="317">
  <si>
    <t>Муниципалитет</t>
  </si>
  <si>
    <t>Наименование</t>
  </si>
  <si>
    <t>ФИО руководителя организации отдыха детей и их оздоровления</t>
  </si>
  <si>
    <t>ИНН</t>
  </si>
  <si>
    <t>Юридический адрес</t>
  </si>
  <si>
    <t>Фактический адрес (в т.ч. контактный телефон и e-mail)</t>
  </si>
  <si>
    <t>Категория риска</t>
  </si>
  <si>
    <t>Аргаяшский МР</t>
  </si>
  <si>
    <t>ООО «Юность» (ДОЛ «Юность» о.Увильды)</t>
  </si>
  <si>
    <t>Блейзер Михаил Евсеевич</t>
  </si>
  <si>
    <t>454003, г.Челябинск пр.Героя России Евгения Родионова 17-122</t>
  </si>
  <si>
    <t>Аргаяшский район ,Озеро Увильды Конт.тел. 83519450100 эл.почта: bleizer.m@gmail.com</t>
  </si>
  <si>
    <t>низкий</t>
  </si>
  <si>
    <t>Муниципальное учреждение "Детский оздоровительно-образовательный лагерь "Голубая волна" (МУ ДООЛ "Голубая волна")</t>
  </si>
  <si>
    <t>Маркина Наталья Сергеевна</t>
  </si>
  <si>
    <t>456891, Челябинская область, Аргаяшский район, Кузнецкий сельский совет, Карабашский тракт, оз.Увильды, ост.Родон, 89525004625; 01nm@mail.ru</t>
  </si>
  <si>
    <t>456891, Челябинская область, Аргаяшский район,Карабашский тракт, оз. Увильды, ост. Родон Конт.тел. 89525004625 эл.почта: 01nm@maul.ru</t>
  </si>
  <si>
    <t>Общество с ограниченной ответственностью "Дом отдыха "Звездный" (ООО "Дом отдыха "Звездный")</t>
  </si>
  <si>
    <t>Фадюшин Евгений Станиславович</t>
  </si>
  <si>
    <t>454080 г. Челябинск, ул. Образцова,20</t>
  </si>
  <si>
    <t>Челябинская область, Арагяшский р-н, оз. Акакуль территория ДОЛ "Звездочка" Конт.тел. 83517780211 эл.почта: alex@ekural.ru</t>
  </si>
  <si>
    <t>Верхнеуральский МР</t>
  </si>
  <si>
    <t>Муниципальное автономное учреждение "Детский оздоровительный лагерь "Заря" (МАУ "ДОЛ "Заря")</t>
  </si>
  <si>
    <t>Устинов Александр Анатольевич</t>
  </si>
  <si>
    <t>457670, г.Верхнеуральск, ул.Мира, 19</t>
  </si>
  <si>
    <t>457678, Верхнеуральский район, на расстоянии 6 км северо-восточнее п.Карагайский Конт.тел. 83514322753 эл.почта: zarya.2011@bk.ru</t>
  </si>
  <si>
    <t>Верхнеуфалейский ГО</t>
  </si>
  <si>
    <t>Муниципальное бюджетное учреждение "Муниципальный центр детского отдыха "Аракуль" (МБУ "МЦДО "Аракуль")</t>
  </si>
  <si>
    <t>Ломова Татьяна Алексеевна</t>
  </si>
  <si>
    <t>456800 Челябинская область, г. Верхний Уфалей, ул. Прямицына, 47</t>
  </si>
  <si>
    <t>456835 Челябинская область, Каслинский район, пос. Аракуль, ул. Рыбозаводская, 1Б Конт.тел. 83516431410 эл.почта: arakul1936@list.ru</t>
  </si>
  <si>
    <t>Еткульский МР</t>
  </si>
  <si>
    <t>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</si>
  <si>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Куравин Федор Васильевич</t>
  </si>
  <si>
    <t>454008, город Челябинск, Свердловский проспект, дом 24</t>
  </si>
  <si>
    <t>Челябинская область, Еткульский район, Белоусовское сельское поселение Конт.тел. +7(351)7916421 эл.почта: chel137@mail.ru</t>
  </si>
  <si>
    <t>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</si>
  <si>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Рушанина Лариса Ивановна</t>
  </si>
  <si>
    <t>454014 г. Челябинск, ул. Захаренко,3А</t>
  </si>
  <si>
    <t>456000, Челябинская область, Еткульский район, д. Шеломенцево, ДОЛ "Березка" Конт.тел. 83514592339 эл.почта: mou13-74@mail.ru</t>
  </si>
  <si>
    <t>Детский оздоровительный лагерь "Золотой колос" (ДОЛ "Золотой колос")</t>
  </si>
  <si>
    <t>Уварина Лариса Ивановна</t>
  </si>
  <si>
    <t>Челябинская область, с. Еткуль, ул. Ленина, д. 34</t>
  </si>
  <si>
    <t>ЧОБУ «Шершневское лесничество» квартал 65, части выделов 27,35,36,37,52,62 Конт.тел. 89821077712 эл.почта: etkulroo2@yandex.ru</t>
  </si>
  <si>
    <t>Златоустовский ГО</t>
  </si>
  <si>
    <t>Пионерский лагерь «Солнечный» Дирекции социальной сферы ЮУЖД – филиала ОАО "РЖД" (ПЛ "Солнечный" ДСС ЮУЖД - филиала ОАО "РЖД)</t>
  </si>
  <si>
    <t>Щербаков Василий Васильевич</t>
  </si>
  <si>
    <t>107174 г. Москва, ул. Новая Басманная, 2</t>
  </si>
  <si>
    <t>Челябинская область, окрестность г.Златоуста Конт.тел. 83513692314 эл.почта: Dss-74@mail.ru</t>
  </si>
  <si>
    <t>Общество с ограниченной ответственностью «Санаторий-профилакторий «Металлург» (ООО «Санаторий-профилакторий «Металлург»)</t>
  </si>
  <si>
    <t>Ибрагимова Светлана Фларисовна</t>
  </si>
  <si>
    <t xml:space="preserve">456206, Российская Федерация, Челябинская область,
г. Златоуст, ул. Спортивная, дом 1/21
</t>
  </si>
  <si>
    <t>456206, Российская Федерация, Челябинская область,
г. Златоуст, ул. Спортивная, дом 1/21 Конт.тел. 89028914449 эл.почта: spmetallurg74@mail.ru</t>
  </si>
  <si>
    <t>Карабашский ГО</t>
  </si>
  <si>
    <t>Общество с ограниченной ответственностью "Арт-Эк" (ООО"Арт-Эк")</t>
  </si>
  <si>
    <t>Данилов Александр Сергеевич</t>
  </si>
  <si>
    <t>456140 Челябинская обл.,г.Карабаш ул.Ленина 29а-1</t>
  </si>
  <si>
    <t>456140 Челябинская обл.,г.Карабаш оз.Увильды,47 квартал Агардяшского лесничества Кыштымского лесхоза. Конт.тел. 79507414251 эл.почта: Lager7472@mail.ru</t>
  </si>
  <si>
    <t>Филиал ГАУ "Метеор" Спортивно-оздоровительный лагерь "Бригантина" (СОЛ "Бригантина")</t>
  </si>
  <si>
    <t>Яковлева Вера Николаевна</t>
  </si>
  <si>
    <t>456323, Челябинская область, г.Челябинск, г.Миасс, п.Тургояк, пер.Школьный, д.1</t>
  </si>
  <si>
    <t>456140, Челябинская область, город Карабаш, ОГУ Карабашское лесничество, выдел 179 СОЛ "Бригантина" Конт.тел. 83513678040 эл.почта: meteor_chel@mail.ru</t>
  </si>
  <si>
    <t>Кизильский МР</t>
  </si>
  <si>
    <t>Муниципальное учреждение "Загородный детский оздоровительный оагерь "Солнечный" (МУ "ЗДОЛ "Солнечный")</t>
  </si>
  <si>
    <t>Зорикова Тамара Васильевна</t>
  </si>
  <si>
    <t>Челябинская область, Кизильский район, с. Кизильское, ул. Ленинская, 76</t>
  </si>
  <si>
    <t>Кизильский район, п. Новинка, тел.8-919-342-22-11, lagersolne4niy@yandex.ru</t>
  </si>
  <si>
    <t>Копейский ГО</t>
  </si>
  <si>
    <t>МБОУ «СОШ № 12 г. Челябинска» Структурное подразделение Детский оздоровительный лагерь «Восход» (ДОЛ "Восход")</t>
  </si>
  <si>
    <t>Большакова Татьяна Михайловна</t>
  </si>
  <si>
    <t>454021, г. Челябинск, ул. Солнечная- 50 А</t>
  </si>
  <si>
    <t>456654 Челябинская область, г.Копейск, с Юго-Западной стороны озера Курочкино Конт.тел. 83512665440 эл.почта: mou-12@yandex.ru</t>
  </si>
  <si>
    <t>Красноармейский МР</t>
  </si>
  <si>
    <t>Закрытое акционерное общество Молодежный оздоровительно - культурный комплекс «Черёмушки» ( ЗАО МОКК "Черёмушки")</t>
  </si>
  <si>
    <t>Садчиков Андрей Борисович</t>
  </si>
  <si>
    <t>456674, Челябинская область, Красноармейский район, поселок Лазурный</t>
  </si>
  <si>
    <t>454091, г. Челябинск, пл. Революции, 7, оф. 408 Конт.тел. 83512402140
 эл.почта: cheryomushki@mail.ru</t>
  </si>
  <si>
    <t>Кунашакский МР</t>
  </si>
  <si>
    <t>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</si>
  <si>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Афанасьева Диана Руслановна</t>
  </si>
  <si>
    <t>456738, Челябинская область, Кунашакский район, п. Маяк, ул. Центральная,  д.12.Конт.тел. 89511180568. Эл.почта: Mayak_school14@mail.ru</t>
  </si>
  <si>
    <t>456730, Челябинская область, Кунашакский район,   берег озера Чебакуль 5,5 км. западнее села Кунашак Конт.тел. 83514820133 эл.почта: dol_baimurzina@mail.ru</t>
  </si>
  <si>
    <t>Кусинский МР</t>
  </si>
  <si>
    <t>Детский оздоровительный лагерь "Горная семейка" на базе ООО "Евразия Сервис" (ДОЛ "Горная Семейка" на базе ООО "Евразия сервис")</t>
  </si>
  <si>
    <t>Печерских Алёна Сергеевна</t>
  </si>
  <si>
    <t>456940, Челябинская область, г.Куса, ул.Олимпийская, дом 75, строение 1</t>
  </si>
  <si>
    <t>456940, Челябинская область, г.Куса, ул.Олимпийская, дом 75, строение 1 Конт.тел. 89823188813 эл.почта: stro.grand@mail.ru</t>
  </si>
  <si>
    <t>Кыштымский ГО</t>
  </si>
  <si>
    <t>Детский оздоровительный лагерь "Волна" Муниципального учреждения "Ресурсный центр образования Кыштымского городского округа" (ДОЛ "Волна")</t>
  </si>
  <si>
    <t>Девентейчик Елена Михайловна</t>
  </si>
  <si>
    <t>456870, г. Кыштым, ул. Ленина, д. 11</t>
  </si>
  <si>
    <t>оз. Увильды, 149 квартал Кыштымского ЧОБУ "Кыштымского лесничества" Конт.тел. 83515140123 эл.почта: dolvolna2012@mail.ru</t>
  </si>
  <si>
    <t>Детский оздоровительный лагерь "Радуга"  (ДОЛ "Радуга")</t>
  </si>
  <si>
    <t xml:space="preserve">Могильников Алексей Владимирович </t>
  </si>
  <si>
    <t>456870, г. Кыштым, ул Парижской коммуны,2</t>
  </si>
  <si>
    <t>456870, г. Кыштым, ул Парижской коммуны,2                  тел. 8-9227179562, e-mail mogilnikov_aleksey@Kmez.Rcc-Group.Ru</t>
  </si>
  <si>
    <t>Магнитогорский ГО</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</si>
  <si>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</si>
  <si>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Шевченко Анастасия Валерьевна</t>
  </si>
  <si>
    <t>455002, г. Магнитогорск, Челябинская обл., ул. Кирова, д.70</t>
  </si>
  <si>
    <t>453613, Республика Башкортостан, Абзелиловский район, д.Зеленая Поляна, ул.Курортная, д.6. Конт.тел. 83519010319 эл.почта: u-zori@mail.ru</t>
  </si>
  <si>
    <t>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</si>
  <si>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Жеребко Татьяна Михайловна</t>
  </si>
  <si>
    <t>453613, Республика Башкортостан, Абзелиловский муниципальный район, Сельское поселение Ташбулатовский сельсовет Конт.тел. 83519010162 эл.почта: u-zori@mmk.ru</t>
  </si>
  <si>
    <t>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</si>
  <si>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Лебедева Марина Александровна</t>
  </si>
  <si>
    <t>455000, Челябинская область, г. Магнитогорск, пр. Ленина, д. 72</t>
  </si>
  <si>
    <t>453565, Российская Федерация, Башкортостан, Белорецкий район, село Новоабзаково, Кизильская, 34 Конт.тел. 83479270311 эл.почта: gornyirucheeck.dacha@yandex.ru</t>
  </si>
  <si>
    <t>Филиал муниципального бюджетного учреждения «Отдых» города Магнитогорска - детский загородный комплекс «Абзаково» (ДЗК «Абзаково»)</t>
  </si>
  <si>
    <t>Бригадир Лариса Николаевна</t>
  </si>
  <si>
    <t>455051, Российская Федерация, Челябинская область, город Магнитогорск, улица Жукова, дом 3, тел.(факс) 8 (3519)23 05 51, magrest@yandex.ru</t>
  </si>
  <si>
    <t>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 детский загородный комплекс "Абзаково" (ДЗК "Абзаково) Конт.тел. 83479273818 эл.почта: magrest@yandex.ru</t>
  </si>
  <si>
    <t>Филиал муниципального бюджетного учреждения «Отдых» города Магнитогорска - загородный комплекс отдыха «Карагайский» (ЗКО "Карагайский")</t>
  </si>
  <si>
    <t xml:space="preserve">Евдокимов Дмитрий Анатольевич
</t>
  </si>
  <si>
    <t>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тел/факс: 8(3519) 23 05 51 Конт.тел. 83519230551 эл.почта: magrest@yandex.ru</t>
  </si>
  <si>
    <t>Миасский ГО</t>
  </si>
  <si>
    <t>ООО "Школа Путешествий Федора Конюхова" (ДОЛ "Школа путешественников Федора Конюхова")</t>
  </si>
  <si>
    <t>Еременко Алиса Александровна</t>
  </si>
  <si>
    <t>456300 Челябинская обл., г. Миасс, пос. Золотой Пляж, неж. здание КЛУБ</t>
  </si>
  <si>
    <t>Миасс, Челябинская обл., 456382 Солнечная долина, горнолыжный курорт Конт.тел. 73517001777 эл.почта: shpfk74@mail.ru</t>
  </si>
  <si>
    <t>Общество с ограниченной ответственностью «Ильмены» (ООО «Ильмены»)</t>
  </si>
  <si>
    <t>Шатров Олег Леонидович</t>
  </si>
  <si>
    <t>456303, г. Миасс, Ильменская турбаза</t>
  </si>
  <si>
    <t>456303, г. Миасс, Ильменская турбаза Конт.тел. 83513574704 эл.почта: ooo-ilmeny@yandex.ru</t>
  </si>
  <si>
    <t>Частное учреждение "Детский оздоровительный лагерь "Еланчик" (ЧУ ДОЛ "Еланчик")</t>
  </si>
  <si>
    <t>Шаповалова Татьяна Николаевна</t>
  </si>
  <si>
    <t>456419, Челябинская область, город Миасс, территория детский оздоровительный лагерь Еланчик, стр.1</t>
  </si>
  <si>
    <t>456419, Челябинская область, город Миасс, территория детский оздоровительный лагерь Еланчик, стр.1 Конт.тел. 83512557869 эл.почта: DOL.Elanchik@chelpipe.ru</t>
  </si>
  <si>
    <t>Детский оздоровительный лагерь "Аленушка" Дирекции социальный сферы ЮУЖД - филиала ОАО "РЖД" (ДОЛ "Аленушка" ДСС ЮУЖД-филиала ОАО "РЖД")</t>
  </si>
  <si>
    <t>Репина Ираида Михайловна</t>
  </si>
  <si>
    <t>Челябинская область, Чебаркульский район, оз. Большой Еланчик Конт.тел. 3512682676 эл.почта: Dss-74@mail.ru</t>
  </si>
  <si>
    <t>Общество с ограниченной ответственностью "Санаторий Синегорье" (ООО "Санаторий Синегорье")</t>
  </si>
  <si>
    <t>Чащухин Николай Николаевич</t>
  </si>
  <si>
    <t>7415022565</t>
  </si>
  <si>
    <t>456313, Челябинская область, г.Миасс,ул.Нахимова,25</t>
  </si>
  <si>
    <t>456313, Челябинская область, г.Миасс,ул.Нахимова,25 Конт.тел. 89124025740 эл.почта: sinegjrye@inbox.ru</t>
  </si>
  <si>
    <t>Нагайбакский МР</t>
  </si>
  <si>
    <t>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</si>
  <si>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Лысова Людмила Павловна</t>
  </si>
  <si>
    <t>457650, Челябинская область, Нагайбакский район, с. Фершампенуаз, ул. Мира, д. 19</t>
  </si>
  <si>
    <t>Челябинская область, Нагайбакский район, п. Кужебаевский, 2 км юго-западнее п.Кужебаевский Конт.тел. 89049309892 эл.почта: scoolnag@yandex.ru</t>
  </si>
  <si>
    <t>Озерский ГО</t>
  </si>
  <si>
    <t>Муниципальное бюджетное учреждение дополнительного образования "Дворец творчества детей и молодежи" (МБУ ДО "ДТДиМ") ДОЛ "Звездочка"</t>
  </si>
  <si>
    <t>Антонова Ирина Николаевна</t>
  </si>
  <si>
    <t>456780, Челябинская область,  г. Озерск, ул. Иртяшская,1</t>
  </si>
  <si>
    <t>456780, Челябинская область, Северный берег оз. Акакуля 22 ДОЛ "Звёздочка" Конт.тел. 83513028504 эл.почта: dvorectdm@mail.ru</t>
  </si>
  <si>
    <t>Муниципальное бюджетное учреждение дополнительного образования "Дворец творчества детей и молодежи" (МБУ ДО "ДТДиМ") ДОЛ "Отважных"</t>
  </si>
  <si>
    <t>456780, Челябинская область, г. Озерск, ул. Иртяшская,1</t>
  </si>
  <si>
    <t>Челябинская область, г. Озерск,ул.Иртяшская,100 ДОЛ "Отважных" Конт.тел. 83513028504 эл.почта: dvorectdm@mail.ru</t>
  </si>
  <si>
    <t>Муниципальное бюджетное учреждение дополнительного образования "Дворец творчества детей и молодежи" (МБУ ДО "ДТДиМ") ДОЛ "Орленок"</t>
  </si>
  <si>
    <t>456780,  Челябинская  область,  г.  Озерск,  ул.Иртяшская,1</t>
  </si>
  <si>
    <t>456780,  Челябинская  область,  г.Озерск,Северный берег  оз.Акакуль, 24  ДОЛ "Орлёнок" Конт.тел. 83513028504 эл.почта: dvorectdm@mail.ru</t>
  </si>
  <si>
    <t>Пластовский МР</t>
  </si>
  <si>
    <t>Муниципальное казенное учреждение дополнительного образования «Центр развития творчества детей и юношества (МКУ ДО «ЦРТДЮ») ДЛ «Лесная сказка»</t>
  </si>
  <si>
    <t>Санько Елена Афанасьевна</t>
  </si>
  <si>
    <t>457020 Челябинская обл.,г.Пласт, ул. Октябрьская, 52</t>
  </si>
  <si>
    <t>457032 Челябинская обл, Пластовский район, с.Демарино Конт.тел. 89514855905 эл.почта: lesnayaskazkaplast@yandex.ru</t>
  </si>
  <si>
    <t>Саткинский МР</t>
  </si>
  <si>
    <t>Муниципальное автономное учреждение Детский оздоровительный лагерь "Уралец" (МАУ ДОЛ "Уралец")</t>
  </si>
  <si>
    <t>Захаренко Михаил Сергеевич</t>
  </si>
  <si>
    <t>456910, Сатка, улица Ленина 2а</t>
  </si>
  <si>
    <t>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</si>
  <si>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Муниципальное автономное учреждение "Детский оздоровительный лагерь им.Г.М.Лаптева" (МАУ "ДОЛ им.Г.М.Лаптева")</t>
  </si>
  <si>
    <t>Невзорова Наталья Сергеевна</t>
  </si>
  <si>
    <t>456910 Челябинская обл. г.Сатка, ул.Ленина, д. 2а.</t>
  </si>
  <si>
    <t>456926, Челябинская область, Саткинский район, с.Айлино, в 6 км юго-восточного направления Конт.тел. 83516133602 эл.почта: nevsoroba@mail.ru</t>
  </si>
  <si>
    <t>Снежинский ГО</t>
  </si>
  <si>
    <t>Муниципальное автономное учреждение Снежинского городского округа "Детский оздоровительный центр "Орлёнок" имени Г.П. Ломинского" (МАУ ДОЦ "Орлёнок")</t>
  </si>
  <si>
    <t>Федяева Светлана Владимировна</t>
  </si>
  <si>
    <t>456774, Челябинская область, г.Снежинск, ул.Парковая,32 корпус 1</t>
  </si>
  <si>
    <t>456774, Челябинская область, г.Снежинск, ул.Парковая,32 корпус 1 Конт.тел. 83514621348 эл.почта: orlenok@snzadm.ru</t>
  </si>
  <si>
    <t>Сосновский МР</t>
  </si>
  <si>
    <t>Публичное акционерное общество "Челябинский цинковый завод"  ДОЛ "Лесная застава" (ПАО "ЧЦЗ" ДОЛ "Лесная застава")</t>
  </si>
  <si>
    <t>Евстигнеева Тамара Сергеевна</t>
  </si>
  <si>
    <t>454008, г. Челябинск, Свердловский тракт, 24</t>
  </si>
  <si>
    <t>456510, Челябинская область, Сосновский район, д Ключевка Конт.тел. 83512694916 эл.почта: aet@zinc.ru</t>
  </si>
  <si>
    <t>Муниципальное бюджетное учреждение "Социально-оздоровительный центр "Утес" (МБУ"СОЦ"Утес")</t>
  </si>
  <si>
    <t>Жикина Лидия Фаниловна</t>
  </si>
  <si>
    <t>456510, Челябинская обл., Сосновский р-он, д.Ужевка</t>
  </si>
  <si>
    <t>456510, Челябинская обл., Сосновский р-он, д.Ужевка Конт.тел. 83512696733 эл.почта: musots_utes@mail.ru</t>
  </si>
  <si>
    <t>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</si>
  <si>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Данилейко Кристина Исламетдиновна</t>
  </si>
  <si>
    <t>454047, Челябинская область, г. Челябинск, ул.Лазурная, д.2</t>
  </si>
  <si>
    <t>Челябинская область, Сосновский район, левый берез оз. Касарги, ДСОЛ "Олимпиец" Конт.тел. 89227106338 эл.почта: urber_ural@mail.ru</t>
  </si>
  <si>
    <t>Троицкий ГО</t>
  </si>
  <si>
    <t>Муниципальное автономное учреждение "Лагерь летнего оздоровительного отдыха детей и молодежи "Золотая сопка" (МАУ "Золотая сопка")</t>
  </si>
  <si>
    <t>Бочкарева Вера Анатольевна</t>
  </si>
  <si>
    <t>457100, Челябинская область, город Троицк, поселок ГРЭС</t>
  </si>
  <si>
    <t>457100, Челябинская область, город Троицк, поселок ГРЭС Конт.тел. 89511217732 эл.почта: zolotaya.12@mail.ru</t>
  </si>
  <si>
    <t>Увельский МР</t>
  </si>
  <si>
    <t>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</si>
  <si>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Акульшин Александр Васильевич</t>
  </si>
  <si>
    <t>457015 Российская Федерация, Челябинская область,Увельский район,с Хомутинино, ул Подборная,4</t>
  </si>
  <si>
    <t>457015 Российская Федерация, Челябинская область, Увельский район,  с Хомутинино, ул Подборная,4 Конт.тел. 83516646204 эл.почта: ozeropodbornoe65@mail.ru</t>
  </si>
  <si>
    <t>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</si>
  <si>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Коледенок Светлана Рафкатовна</t>
  </si>
  <si>
    <t>457000, Челябинская обл., Увельский р-н, п.Увельский, ул.Пристанционная,22</t>
  </si>
  <si>
    <t>457006, Челябинская обл., Увельский р-н,с.Кичигино,ул.Мира, 60 Конт.тел. 83516641224 эл.почта: cdod_uv@bk.ru</t>
  </si>
  <si>
    <t>Уйский МР</t>
  </si>
  <si>
    <t>Муниципальное казенное учреждение детский оздоровительный лагерь "Сосновый бор" (МКУ ДОЛ "Сосновый бор")</t>
  </si>
  <si>
    <t>Матвиевский Дмитрий Анатольевич</t>
  </si>
  <si>
    <t>456470 Челябинская область, Уйский район, с.Уйское, ул.Пионерская, д.41</t>
  </si>
  <si>
    <t>Челябинская область, Уйский район, 4,9 км. южнее с.Воронино Конт.тел. 83516531112 эл.почта: bor-07@list.ru</t>
  </si>
  <si>
    <t>Усть-Катавский ГО</t>
  </si>
  <si>
    <t>Муниципальное казённое учреждение "Детский оздоровительный центр "Ребячья республика" (МКУ ДОЦ "Ребячья республика")</t>
  </si>
  <si>
    <t>Воробьёва Анна Александровна</t>
  </si>
  <si>
    <t>456040 Челябинская область г.Усть-Катав МКР-3, д.12</t>
  </si>
  <si>
    <t>456043 Челябинская область г.Усть-Катав, загородная территория 1756 км. Конт.тел. 83516731620 эл.почта: ukrebresp174@mail.ru</t>
  </si>
  <si>
    <t>Чебаркульский ГО</t>
  </si>
  <si>
    <t>Общество с ограниченной ответственностью «Санаторий «Лесная сказка»</t>
  </si>
  <si>
    <t>Емалетдинова Елена Владимировна</t>
  </si>
  <si>
    <t>7420009545</t>
  </si>
  <si>
    <t>456449, Челябинская область, г.Чебаркуль, санаторий «Лесная сказка», строение 1</t>
  </si>
  <si>
    <t>456449, Челябинская область, г.Чебаркуль, санаторий «Лесная сказка», строение 1 Конт.тел. 89127731550 эл.почта: skazka4245@mail.ru</t>
  </si>
  <si>
    <t>Муниципальное учреждение детский загородный оздоровительный лагерь "Чайка" (МУ ДЗОЛ "Чайка")</t>
  </si>
  <si>
    <t>Мисюрева Ирина Александровна</t>
  </si>
  <si>
    <t>456440, город Чебаркуль, улица Ленина, 13 А</t>
  </si>
  <si>
    <t>456440, город Чебаркуль, автодорога Чебаркуль-станция Кисегач, № 1 в Конт.тел. 83516895095 эл.почта: dl.chayka@mail.ru</t>
  </si>
  <si>
    <t>Чебаркульский МР</t>
  </si>
  <si>
    <t>Муниципальное учреждение "Оздоровительный лагерь "Дружба" (МУ "Оздоровительный лагерь "Дружба")</t>
  </si>
  <si>
    <t>Кульбач Даниил Александрович</t>
  </si>
  <si>
    <t>456409, Челябинская область, Чебаркульский район, с. Непряхино</t>
  </si>
  <si>
    <t>Челябинская область, Чебаркульский район, с. Непряхино, 4.5 км западнее с. Непряхино Конт.тел. 8(35168)20216 эл.почта: lager-drugba@mail.ru</t>
  </si>
  <si>
    <t>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</si>
  <si>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Наседкина Елена Николаевна</t>
  </si>
  <si>
    <t>456440 Г.Чебаркуль, разъезд Кисегач</t>
  </si>
  <si>
    <t>456440 Г.Чебаркуль, разъезд Кисегач Конт.тел. 83512709815 эл.почта: iskorka.dol@mail.ru</t>
  </si>
  <si>
    <t>Челябинский ГО</t>
  </si>
  <si>
    <t>Муниципальное автономное учреждение детский оздоровительный лагерь "Солнечная поляна" города Челябинска (МАУ ДОЛ "Солнечная поляна")</t>
  </si>
  <si>
    <t>Овсянников Артем Николаевич</t>
  </si>
  <si>
    <t>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t>
  </si>
  <si>
    <t>454013 Челябинская область, Челябинск город, Каштак пос. Конт.тел. 83512362758 эл.почта: s_polyana3@mail.ru</t>
  </si>
  <si>
    <t>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</si>
  <si>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Кузякин Михаил Семёнович</t>
  </si>
  <si>
    <t>454091, ЧЕЛЯБИНСКАЯ ОБЛ, ЧЕЛЯБИНСК Г, КОММУНЫ УЛ, 92</t>
  </si>
  <si>
    <t>454082, ЧЕЛЯБИНСКАЯ ОБЛ, ЧЕЛЯБИНСК Г, ЧАПАЕВА УЛ, 128 Конт.тел. 83512201102 эл.почта: tennis_manion@mail.ru</t>
  </si>
  <si>
    <t>Детский лагерь "МируМир" / Акционерное общество Культурно-оздоровительный комплекс "Красная гвоздика" (ДЛ "МируМир" / АО КОК "Красная гвоздика")</t>
  </si>
  <si>
    <t>Тартаковский Владимир Юрьевич</t>
  </si>
  <si>
    <t>454013 Челябинская область г. Челябинск, пос. Каштак, Санаторная, 19</t>
  </si>
  <si>
    <t>454013 Челябинская область г. Челябинск, пос. Каштак, Санаторная, 19 8(351)247-23-47, 235-74-35, 278-86-83, эл. почта: mirymir174@bk.ru</t>
  </si>
  <si>
    <t>Южноуральский ГО</t>
  </si>
  <si>
    <t>ДОЛ "Чайка" (OOO "Чайка")</t>
  </si>
  <si>
    <t>Россия Челябинская область,454003, Челябинск   пр. Героя России Евгения Родионова 17-122</t>
  </si>
  <si>
    <t>Челябинская Область,Увельский район,Поселок Хомутинино,Подборная 5 Конт.тел. 79193000501 эл.почта: bleizer.m@gmail.com</t>
  </si>
  <si>
    <t>Детский оздоровительный лагерь «Акакуль» АО «ЧЭМК» (ДОЛ «Акакуль»)</t>
  </si>
  <si>
    <t>Еремина Светлана Евгеньевна</t>
  </si>
  <si>
    <t>Г.Челябинск, ул.Героев Танкограда, д.80, ст.80П</t>
  </si>
  <si>
    <t>Челябинская область, Аргаяшский район, ст.Бижеляк, озеро Акакуль, ДОЛ «Акакуль» АО «ЧЭМК» sanator@chemk.ru</t>
  </si>
  <si>
    <t>Детский оздоровительный лагерь "Ветерок" (ДОЛ "Ветерок"</t>
  </si>
  <si>
    <t>Давыденко Оксана Анатольевна</t>
  </si>
  <si>
    <t>454106, г. Челябинск, ул. Неглинная, 43, офис.15</t>
  </si>
  <si>
    <t>456510, Челябинская область, Сосновский район, оз.Касарги (левый берег)</t>
  </si>
  <si>
    <t>Детский оздоровительный лагерь "Березка" Южно-Уральского государсвтенного университета (ДОЛ "Березка"</t>
  </si>
  <si>
    <t>Базымова Дарья Анатольевна</t>
  </si>
  <si>
    <t>454080 г.Челябинск, пр.Ленина д.76</t>
  </si>
  <si>
    <t>Челябинская обл, Чебаркульский р-он, с.Непряхино 89517870397, donnystar@yandex.ru</t>
  </si>
  <si>
    <t>Учереждение  Публичного акционерного общества "Челябинский металлургический комбинат" Санаторий-профилакторий "Каштак" (Санаторий-профилакторий "Каштак")</t>
  </si>
  <si>
    <t>Мягкова Елена Юрьевна</t>
  </si>
  <si>
    <t>454013, г. Челябинск, пос. Каштак</t>
  </si>
  <si>
    <t>454013, г. Челябинск, пос. Каштак, ул. Сосновая роща, 80 тел. 735-15-12, эл.почта: emyagkova@mechel.ru</t>
  </si>
  <si>
    <t>Детский оздоровительный  лагерь "Дзержинец" ФКУ ИК-1 ГУФСИН России по Челябинской  области (ДОЛ "Дзержинец")</t>
  </si>
  <si>
    <t>Краснова Вера Алексеевна</t>
  </si>
  <si>
    <t>456658, Челябинская область, г.Копейск, ФКУ ИК-1 ГУФСИН России по Челябинской области</t>
  </si>
  <si>
    <t>Челябинская область, г.Чебаркуль, юго-восточный  берег озера Еловое, ДОЛ "Дзержинец", т.89193391384, эл.почта: fgu-ik1@yandex.ru</t>
  </si>
  <si>
    <t>Брединский МР</t>
  </si>
  <si>
    <t>Муниципальное казенное учреждение Детский оздоровительный лагерь «Спутник»</t>
  </si>
  <si>
    <t>Николаев Владимир Александрович</t>
  </si>
  <si>
    <t>457333, Челябинская область, Брединский район, п. Морозовка, ул. Лесная, 1</t>
  </si>
  <si>
    <t>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</si>
  <si>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Зайцев Павел Анатольевич</t>
  </si>
  <si>
    <t>7415054542</t>
  </si>
  <si>
    <t>456320, Челябинская область, г. Миасс, ул. Ильмен-Тау, 22"а"</t>
  </si>
  <si>
    <t>456320, Челябинская область, г. Миасс, ул. Ильмен-Тау, 22"а" Конт.тел. 89128940325 эл.почта: hotel@rider74.ru</t>
  </si>
  <si>
    <t>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</si>
  <si>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Савина Анна Геннадьевна</t>
  </si>
  <si>
    <t>7415041840</t>
  </si>
  <si>
    <t>456304, Челябинская обл., г. Миасс, пр. Автозаводцев 1; оф.441</t>
  </si>
  <si>
    <t>456300, Челябинская обл., г. Миасс, оз. Тургояк Конт.тел. 83513255101 эл.почта: info@fedya-gorelov.ru</t>
  </si>
  <si>
    <t>Муниципальное автономное учреждение "Центр отдыха и оздоровления детей "Горный" (МАУ "ЦООД "Горный")</t>
  </si>
  <si>
    <t>Аракчеева Елена Юрьевна</t>
  </si>
  <si>
    <t>456219, Челябинская область г. Златоуст, пр. Гагарина, 5-я линия, д. 3В</t>
  </si>
  <si>
    <t>Челябинская область, г. Златоуст, в 5 км северо-западнее г. Златоуста (подножие горы Мышляй), конт телефон 8-912-797-42-56; эл. почта: arakcheeva1981@mail.ru</t>
  </si>
  <si>
    <t>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</si>
  <si>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454047 Челябинская область, г. Челябинск, ул.Лазурная, д.2</t>
  </si>
  <si>
    <t>454047 Челябинская область, г. Челябинск, ул.Лазурная, д.2 Конт.тел. 89227106338 эл.почта: urber_ural@mail.ru</t>
  </si>
  <si>
    <t>Муниципальное автономное учреждение "Центр отдыха и оздоровления детей "Лесная сказка" (МАУ "ЦООД "Лесная сказка")</t>
  </si>
  <si>
    <t>Бабунова Татьяна Ивановна</t>
  </si>
  <si>
    <t>456238, Челябинская область, г.Златоуст, ул.Чернореченская</t>
  </si>
  <si>
    <t>456238, Челябинская область, г.Златоуст, ул.Чернореченская Конт.тел. 83513623180 эл.почта: babunova53@mail.ru</t>
  </si>
  <si>
    <t>Всего</t>
  </si>
  <si>
    <t>ЗДОЛ</t>
  </si>
  <si>
    <t>ЛДПД</t>
  </si>
  <si>
    <t>Палаточный</t>
  </si>
  <si>
    <t>Центры, комплексы</t>
  </si>
  <si>
    <t>ЛТО</t>
  </si>
  <si>
    <t>в др.регионах</t>
  </si>
  <si>
    <t>Тип организации отдыха детей и их оздоровления</t>
  </si>
  <si>
    <t>Агаповский МР</t>
  </si>
  <si>
    <t>Загородный лагерь на территории Челябинской области</t>
  </si>
  <si>
    <t>Лагерь с дневным пребыванием детей</t>
  </si>
  <si>
    <t>Ашинский МР</t>
  </si>
  <si>
    <t>Палаточный лагерь</t>
  </si>
  <si>
    <t>Центр, комплекс, база отдыха</t>
  </si>
  <si>
    <t>Варненский МР</t>
  </si>
  <si>
    <t>Загородный лагерь на территории другого субъекта РФ</t>
  </si>
  <si>
    <t>Лагерь труда и отдыха</t>
  </si>
  <si>
    <t>Еманжелинский МР</t>
  </si>
  <si>
    <t>Карталинский МР</t>
  </si>
  <si>
    <t>Каслинский МР</t>
  </si>
  <si>
    <t>Катав-Ивановский МР</t>
  </si>
  <si>
    <t>Коркинский МР</t>
  </si>
  <si>
    <t>Локомотивный ГО</t>
  </si>
  <si>
    <t>Нязепетровский МР</t>
  </si>
  <si>
    <t>Октябрьский МР</t>
  </si>
  <si>
    <t>Троицкий МР</t>
  </si>
  <si>
    <t>Чесменский МР</t>
  </si>
  <si>
    <t>Трехгорный ГО</t>
  </si>
</sst>
</file>

<file path=xl/styles.xml><?xml version="1.0" encoding="utf-8"?>
<styleSheet xmlns="http://schemas.openxmlformats.org/spreadsheetml/2006/main">
  <numFmts count="4">
    <numFmt numFmtId="164" formatCode="General"/>
    <numFmt numFmtId="165" formatCode="0.0"/>
    <numFmt numFmtId="166" formatCode="0"/>
    <numFmt numFmtId="167" formatCode="General"/>
  </numFmts>
  <fonts count="8">
    <font>
      <sz val="11"/>
      <color indexed="8"/>
      <name val="Arial"/>
      <family val="0"/>
    </font>
    <font>
      <sz val="10"/>
      <name val="Arial"/>
      <family val="0"/>
    </font>
    <font>
      <u val="single"/>
      <sz val="11"/>
      <color indexed="12"/>
      <name val="Calibri"/>
      <family val="2"/>
    </font>
    <font>
      <b/>
      <sz val="9"/>
      <color indexed="8"/>
      <name val="Times New Roman"/>
      <family val="0"/>
    </font>
    <font>
      <sz val="9"/>
      <color indexed="8"/>
      <name val="Times New Roman"/>
      <family val="0"/>
    </font>
    <font>
      <sz val="11"/>
      <color indexed="8"/>
      <name val="Times New Roman"/>
      <family val="0"/>
    </font>
    <font>
      <sz val="11"/>
      <color indexed="8"/>
      <name val="Calibri"/>
      <family val="0"/>
    </font>
    <font>
      <b/>
      <sz val="11"/>
      <color indexed="8"/>
      <name val="Arial"/>
      <family val="0"/>
    </font>
  </fonts>
  <fills count="5">
    <fill>
      <patternFill/>
    </fill>
    <fill>
      <patternFill patternType="gray125"/>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6">
    <border>
      <left/>
      <right/>
      <top/>
      <bottom/>
      <diagonal/>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0" fillId="0" borderId="0">
      <alignment/>
      <protection/>
    </xf>
  </cellStyleXfs>
  <cellXfs count="30">
    <xf numFmtId="164" fontId="0" fillId="0" borderId="0" xfId="0" applyAlignment="1">
      <alignment/>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0" xfId="0" applyFont="1" applyAlignment="1">
      <alignment horizontal="center" vertical="center" wrapText="1"/>
    </xf>
    <xf numFmtId="164" fontId="4" fillId="0" borderId="5" xfId="0" applyFont="1" applyBorder="1" applyAlignment="1">
      <alignment horizontal="center" vertical="center" wrapText="1"/>
    </xf>
    <xf numFmtId="164" fontId="4" fillId="0" borderId="3" xfId="0" applyFont="1" applyBorder="1" applyAlignment="1">
      <alignment horizontal="center" vertical="center" wrapText="1"/>
    </xf>
    <xf numFmtId="164" fontId="4" fillId="0" borderId="4" xfId="0" applyFont="1" applyBorder="1" applyAlignment="1">
      <alignment horizontal="center" vertical="center"/>
    </xf>
    <xf numFmtId="164" fontId="4" fillId="0" borderId="0" xfId="0" applyFont="1" applyAlignment="1">
      <alignment horizontal="center" vertical="center"/>
    </xf>
    <xf numFmtId="164" fontId="4" fillId="0" borderId="0" xfId="0" applyFont="1" applyAlignment="1">
      <alignment horizontal="center" vertical="center" wrapText="1"/>
    </xf>
    <xf numFmtId="164" fontId="5" fillId="0" borderId="0" xfId="0" applyFont="1" applyAlignment="1">
      <alignment horizontal="center" vertical="center"/>
    </xf>
    <xf numFmtId="164" fontId="4" fillId="0" borderId="3" xfId="0" applyFont="1" applyBorder="1" applyAlignment="1">
      <alignment horizontal="center" vertical="center"/>
    </xf>
    <xf numFmtId="164" fontId="4" fillId="0" borderId="2" xfId="0" applyFont="1" applyBorder="1" applyAlignment="1">
      <alignment horizontal="center" vertical="center"/>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5"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wrapText="1"/>
    </xf>
    <xf numFmtId="164" fontId="0" fillId="0" borderId="3" xfId="0" applyFont="1" applyBorder="1" applyAlignment="1">
      <alignment/>
    </xf>
    <xf numFmtId="164" fontId="0" fillId="0" borderId="0" xfId="0" applyFont="1" applyAlignment="1">
      <alignment horizontal="center" vertical="center"/>
    </xf>
    <xf numFmtId="164" fontId="6" fillId="0" borderId="0" xfId="0" applyFont="1" applyAlignment="1">
      <alignment/>
    </xf>
    <xf numFmtId="164" fontId="6" fillId="0" borderId="0" xfId="0" applyNumberFormat="1" applyFont="1" applyAlignment="1">
      <alignment/>
    </xf>
    <xf numFmtId="164" fontId="0" fillId="0" borderId="0" xfId="0" applyNumberFormat="1" applyFont="1" applyAlignment="1">
      <alignment horizontal="center" vertical="center"/>
    </xf>
    <xf numFmtId="164" fontId="0" fillId="2" borderId="3" xfId="0" applyFont="1" applyFill="1" applyBorder="1" applyAlignment="1">
      <alignment/>
    </xf>
    <xf numFmtId="164" fontId="0" fillId="3" borderId="3" xfId="0" applyNumberFormat="1" applyFont="1" applyFill="1" applyBorder="1" applyAlignment="1">
      <alignment/>
    </xf>
    <xf numFmtId="164" fontId="0" fillId="3" borderId="0" xfId="0" applyNumberFormat="1" applyFont="1" applyFill="1" applyBorder="1" applyAlignment="1">
      <alignment horizontal="center" vertical="center"/>
    </xf>
    <xf numFmtId="164" fontId="0" fillId="4" borderId="3" xfId="0" applyFont="1" applyFill="1" applyBorder="1" applyAlignment="1">
      <alignment/>
    </xf>
    <xf numFmtId="164" fontId="7" fillId="0" borderId="3" xfId="0" applyFont="1" applyBorder="1" applyAlignment="1">
      <alignment/>
    </xf>
    <xf numFmtId="164" fontId="7" fillId="0" borderId="0" xfId="0" applyFont="1" applyAlignment="1">
      <alignment/>
    </xf>
    <xf numFmtId="164" fontId="7" fillId="0" borderId="0" xfId="0" applyNumberFormat="1" applyFont="1" applyAlignment="1">
      <alignment horizontal="center" vertical="center"/>
    </xf>
  </cellXfs>
  <cellStyles count="8">
    <cellStyle name="Normal" xfId="0"/>
    <cellStyle name="Comma" xfId="15"/>
    <cellStyle name="Comma [0]" xfId="16"/>
    <cellStyle name="Currency" xfId="17"/>
    <cellStyle name="Currency [0]" xfId="18"/>
    <cellStyle name="Percent" xfId="19"/>
    <cellStyle name="Hyperlink 1" xfId="20"/>
    <cellStyle name="Обычный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70AD4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66"/>
  <sheetViews>
    <sheetView tabSelected="1" zoomScale="120" zoomScaleNormal="120" workbookViewId="0" topLeftCell="A1">
      <pane xSplit="3" ySplit="1" topLeftCell="D62" activePane="bottomRight" state="frozen"/>
      <selection pane="topLeft" activeCell="A1" sqref="A1"/>
      <selection pane="topRight" activeCell="D1" sqref="D1"/>
      <selection pane="bottomLeft" activeCell="A62" sqref="A62"/>
      <selection pane="bottomRight" activeCell="J3" sqref="J3"/>
    </sheetView>
  </sheetViews>
  <sheetFormatPr defaultColWidth="13.00390625" defaultRowHeight="15" customHeight="1"/>
  <cols>
    <col min="1" max="1" width="12.125" style="0" customWidth="1"/>
    <col min="2" max="2" width="22.75390625" style="0" customWidth="1"/>
    <col min="3" max="4" width="12.125" style="0" customWidth="1"/>
    <col min="5" max="5" width="18.625" style="0" customWidth="1"/>
    <col min="6" max="6" width="22.375" style="0" customWidth="1"/>
    <col min="7" max="11" width="12.125" style="0" customWidth="1"/>
  </cols>
  <sheetData>
    <row r="1" spans="1:11" ht="59.25" customHeight="1">
      <c r="A1" s="1" t="s">
        <v>0</v>
      </c>
      <c r="B1" s="1" t="s">
        <v>1</v>
      </c>
      <c r="C1" s="2" t="s">
        <v>2</v>
      </c>
      <c r="D1" s="2" t="s">
        <v>3</v>
      </c>
      <c r="E1" s="3" t="s">
        <v>4</v>
      </c>
      <c r="F1" s="3" t="s">
        <v>5</v>
      </c>
      <c r="G1" s="4" t="s">
        <v>6</v>
      </c>
      <c r="H1" s="5"/>
      <c r="I1" s="5"/>
      <c r="J1" s="5"/>
      <c r="K1" s="5"/>
    </row>
    <row r="2" spans="1:10" ht="59.25" customHeight="1">
      <c r="A2" s="6" t="s">
        <v>7</v>
      </c>
      <c r="B2" s="7" t="s">
        <v>8</v>
      </c>
      <c r="C2" s="7" t="s">
        <v>9</v>
      </c>
      <c r="D2" s="7">
        <v>7447291962</v>
      </c>
      <c r="E2" s="7" t="s">
        <v>10</v>
      </c>
      <c r="F2" s="7" t="s">
        <v>11</v>
      </c>
      <c r="G2" s="8" t="s">
        <v>12</v>
      </c>
      <c r="H2" s="9"/>
      <c r="I2" s="9"/>
      <c r="J2" s="9"/>
    </row>
    <row r="3" spans="1:10" ht="59.25" customHeight="1">
      <c r="A3" s="6" t="s">
        <v>7</v>
      </c>
      <c r="B3" s="7" t="s">
        <v>13</v>
      </c>
      <c r="C3" s="7" t="s">
        <v>14</v>
      </c>
      <c r="D3" s="7">
        <v>7426007061</v>
      </c>
      <c r="E3" s="7" t="s">
        <v>15</v>
      </c>
      <c r="F3" s="7" t="s">
        <v>16</v>
      </c>
      <c r="G3" s="8" t="s">
        <v>12</v>
      </c>
      <c r="H3" s="9"/>
      <c r="I3" s="9"/>
      <c r="J3" s="9"/>
    </row>
    <row r="4" spans="1:10" ht="59.25" customHeight="1">
      <c r="A4" s="6" t="s">
        <v>7</v>
      </c>
      <c r="B4" s="7" t="s">
        <v>17</v>
      </c>
      <c r="C4" s="7" t="s">
        <v>18</v>
      </c>
      <c r="D4" s="7">
        <v>7453171913</v>
      </c>
      <c r="E4" s="7" t="s">
        <v>19</v>
      </c>
      <c r="F4" s="7" t="s">
        <v>20</v>
      </c>
      <c r="G4" s="8" t="s">
        <v>12</v>
      </c>
      <c r="H4" s="9"/>
      <c r="I4" s="9"/>
      <c r="J4" s="9"/>
    </row>
    <row r="5" spans="1:10" ht="59.25" customHeight="1">
      <c r="A5" s="6" t="s">
        <v>21</v>
      </c>
      <c r="B5" s="7" t="s">
        <v>22</v>
      </c>
      <c r="C5" s="7" t="s">
        <v>23</v>
      </c>
      <c r="D5" s="7">
        <v>7425745612</v>
      </c>
      <c r="E5" s="7" t="s">
        <v>24</v>
      </c>
      <c r="F5" s="7" t="s">
        <v>25</v>
      </c>
      <c r="G5" s="8" t="s">
        <v>12</v>
      </c>
      <c r="H5" s="9"/>
      <c r="I5" s="9"/>
      <c r="J5" s="9"/>
    </row>
    <row r="6" spans="1:10" ht="59.25" customHeight="1">
      <c r="A6" s="6" t="s">
        <v>26</v>
      </c>
      <c r="B6" s="7" t="s">
        <v>27</v>
      </c>
      <c r="C6" s="7" t="s">
        <v>28</v>
      </c>
      <c r="D6" s="7">
        <v>7402004706</v>
      </c>
      <c r="E6" s="7" t="s">
        <v>29</v>
      </c>
      <c r="F6" s="7" t="s">
        <v>30</v>
      </c>
      <c r="G6" s="8" t="s">
        <v>12</v>
      </c>
      <c r="H6" s="9"/>
      <c r="I6" s="9"/>
      <c r="J6" s="9"/>
    </row>
    <row r="7" spans="1:10" ht="59.25" customHeight="1">
      <c r="A7" s="6" t="s">
        <v>31</v>
      </c>
      <c r="B7" s="7" t="s">
        <v>32</v>
      </c>
      <c r="C7" s="7" t="s">
        <v>33</v>
      </c>
      <c r="D7" s="7">
        <v>7448026580</v>
      </c>
      <c r="E7" s="7" t="s">
        <v>34</v>
      </c>
      <c r="F7" s="7" t="s">
        <v>35</v>
      </c>
      <c r="G7" s="8" t="s">
        <v>12</v>
      </c>
      <c r="H7" s="9"/>
      <c r="I7" s="9"/>
      <c r="J7" s="9"/>
    </row>
    <row r="8" spans="1:10" ht="59.25" customHeight="1">
      <c r="A8" s="6" t="s">
        <v>31</v>
      </c>
      <c r="B8" s="7" t="s">
        <v>36</v>
      </c>
      <c r="C8" s="7" t="s">
        <v>37</v>
      </c>
      <c r="D8" s="7">
        <v>7448027287</v>
      </c>
      <c r="E8" s="7" t="s">
        <v>38</v>
      </c>
      <c r="F8" s="7" t="s">
        <v>39</v>
      </c>
      <c r="G8" s="8" t="s">
        <v>12</v>
      </c>
      <c r="H8" s="9"/>
      <c r="I8" s="9"/>
      <c r="J8" s="9"/>
    </row>
    <row r="9" spans="1:10" ht="59.25" customHeight="1">
      <c r="A9" s="6" t="s">
        <v>31</v>
      </c>
      <c r="B9" s="7" t="s">
        <v>40</v>
      </c>
      <c r="C9" s="7" t="s">
        <v>41</v>
      </c>
      <c r="D9" s="7">
        <v>7430010973</v>
      </c>
      <c r="E9" s="7" t="s">
        <v>42</v>
      </c>
      <c r="F9" s="7" t="s">
        <v>43</v>
      </c>
      <c r="G9" s="8" t="s">
        <v>12</v>
      </c>
      <c r="H9" s="9"/>
      <c r="I9" s="9"/>
      <c r="J9" s="9"/>
    </row>
    <row r="10" spans="1:10" ht="59.25" customHeight="1">
      <c r="A10" s="6" t="s">
        <v>44</v>
      </c>
      <c r="B10" s="7" t="s">
        <v>45</v>
      </c>
      <c r="C10" s="7" t="s">
        <v>46</v>
      </c>
      <c r="D10" s="7">
        <v>7708503727</v>
      </c>
      <c r="E10" s="7" t="s">
        <v>47</v>
      </c>
      <c r="F10" s="7" t="s">
        <v>48</v>
      </c>
      <c r="G10" s="8" t="s">
        <v>12</v>
      </c>
      <c r="H10" s="9"/>
      <c r="I10" s="9"/>
      <c r="J10" s="9"/>
    </row>
    <row r="11" spans="1:10" ht="59.25" customHeight="1">
      <c r="A11" s="6" t="s">
        <v>44</v>
      </c>
      <c r="B11" s="7" t="s">
        <v>49</v>
      </c>
      <c r="C11" s="7" t="s">
        <v>50</v>
      </c>
      <c r="D11" s="7">
        <v>7404038147</v>
      </c>
      <c r="E11" s="7" t="s">
        <v>51</v>
      </c>
      <c r="F11" s="7" t="s">
        <v>52</v>
      </c>
      <c r="G11" s="8" t="s">
        <v>12</v>
      </c>
      <c r="H11" s="9"/>
      <c r="I11" s="9"/>
      <c r="J11" s="9"/>
    </row>
    <row r="12" spans="1:10" ht="59.25" customHeight="1">
      <c r="A12" s="6" t="s">
        <v>53</v>
      </c>
      <c r="B12" s="7" t="s">
        <v>54</v>
      </c>
      <c r="C12" s="7" t="s">
        <v>55</v>
      </c>
      <c r="D12" s="7">
        <v>7413025874</v>
      </c>
      <c r="E12" s="7" t="s">
        <v>56</v>
      </c>
      <c r="F12" s="7" t="s">
        <v>57</v>
      </c>
      <c r="G12" s="8" t="s">
        <v>12</v>
      </c>
      <c r="H12" s="9"/>
      <c r="I12" s="9"/>
      <c r="J12" s="9"/>
    </row>
    <row r="13" spans="1:10" ht="59.25" customHeight="1">
      <c r="A13" s="6" t="s">
        <v>53</v>
      </c>
      <c r="B13" s="7" t="s">
        <v>58</v>
      </c>
      <c r="C13" s="7" t="s">
        <v>59</v>
      </c>
      <c r="D13" s="7">
        <v>7451364363</v>
      </c>
      <c r="E13" s="7" t="s">
        <v>60</v>
      </c>
      <c r="F13" s="7" t="s">
        <v>61</v>
      </c>
      <c r="G13" s="8" t="s">
        <v>12</v>
      </c>
      <c r="H13" s="9"/>
      <c r="I13" s="9"/>
      <c r="J13" s="9"/>
    </row>
    <row r="14" spans="1:10" ht="59.25" customHeight="1">
      <c r="A14" s="6" t="s">
        <v>62</v>
      </c>
      <c r="B14" s="7" t="s">
        <v>63</v>
      </c>
      <c r="C14" s="7" t="s">
        <v>64</v>
      </c>
      <c r="D14" s="7">
        <v>7425757382</v>
      </c>
      <c r="E14" s="7" t="s">
        <v>65</v>
      </c>
      <c r="F14" s="7" t="s">
        <v>66</v>
      </c>
      <c r="G14" s="8" t="s">
        <v>12</v>
      </c>
      <c r="H14" s="9"/>
      <c r="I14" s="9"/>
      <c r="J14" s="9"/>
    </row>
    <row r="15" spans="1:10" ht="59.25" customHeight="1">
      <c r="A15" s="6" t="s">
        <v>67</v>
      </c>
      <c r="B15" s="7" t="s">
        <v>68</v>
      </c>
      <c r="C15" s="7" t="s">
        <v>69</v>
      </c>
      <c r="D15" s="7">
        <v>7448027262</v>
      </c>
      <c r="E15" s="7" t="s">
        <v>70</v>
      </c>
      <c r="F15" s="7" t="s">
        <v>71</v>
      </c>
      <c r="G15" s="8" t="s">
        <v>12</v>
      </c>
      <c r="H15" s="9"/>
      <c r="I15" s="9"/>
      <c r="J15" s="9"/>
    </row>
    <row r="16" spans="1:10" ht="59.25" customHeight="1">
      <c r="A16" s="6" t="s">
        <v>72</v>
      </c>
      <c r="B16" s="7" t="s">
        <v>73</v>
      </c>
      <c r="C16" s="7" t="s">
        <v>74</v>
      </c>
      <c r="D16" s="7">
        <v>7432009500</v>
      </c>
      <c r="E16" s="7" t="s">
        <v>75</v>
      </c>
      <c r="F16" s="7" t="s">
        <v>76</v>
      </c>
      <c r="G16" s="8" t="s">
        <v>12</v>
      </c>
      <c r="H16" s="9"/>
      <c r="I16" s="9"/>
      <c r="J16" s="9"/>
    </row>
    <row r="17" spans="1:10" ht="59.25" customHeight="1">
      <c r="A17" s="6" t="s">
        <v>77</v>
      </c>
      <c r="B17" s="10" t="s">
        <v>78</v>
      </c>
      <c r="C17" s="7" t="s">
        <v>79</v>
      </c>
      <c r="D17" s="7">
        <v>7438026728</v>
      </c>
      <c r="E17" s="7" t="s">
        <v>80</v>
      </c>
      <c r="F17" s="7" t="s">
        <v>81</v>
      </c>
      <c r="G17" s="8" t="s">
        <v>12</v>
      </c>
      <c r="H17" s="9"/>
      <c r="I17" s="9"/>
      <c r="J17" s="9"/>
    </row>
    <row r="18" spans="1:10" ht="59.25" customHeight="1">
      <c r="A18" s="6" t="s">
        <v>82</v>
      </c>
      <c r="B18" s="7" t="s">
        <v>83</v>
      </c>
      <c r="C18" s="7" t="s">
        <v>84</v>
      </c>
      <c r="D18" s="7">
        <v>7404060424</v>
      </c>
      <c r="E18" s="7" t="s">
        <v>85</v>
      </c>
      <c r="F18" s="7" t="s">
        <v>86</v>
      </c>
      <c r="G18" s="8" t="s">
        <v>12</v>
      </c>
      <c r="H18" s="9"/>
      <c r="I18" s="9"/>
      <c r="J18" s="9"/>
    </row>
    <row r="19" spans="1:10" ht="59.25" customHeight="1">
      <c r="A19" s="6" t="s">
        <v>87</v>
      </c>
      <c r="B19" s="7" t="s">
        <v>88</v>
      </c>
      <c r="C19" s="7" t="s">
        <v>89</v>
      </c>
      <c r="D19" s="7">
        <v>7413011769</v>
      </c>
      <c r="E19" s="7" t="s">
        <v>90</v>
      </c>
      <c r="F19" s="7" t="s">
        <v>91</v>
      </c>
      <c r="G19" s="8" t="s">
        <v>12</v>
      </c>
      <c r="H19" s="9"/>
      <c r="I19" s="9"/>
      <c r="J19" s="9"/>
    </row>
    <row r="20" spans="1:10" ht="59.25" customHeight="1">
      <c r="A20" s="6" t="s">
        <v>87</v>
      </c>
      <c r="B20" s="7" t="s">
        <v>92</v>
      </c>
      <c r="C20" s="7" t="s">
        <v>93</v>
      </c>
      <c r="D20" s="7">
        <v>7413000630</v>
      </c>
      <c r="E20" s="7" t="s">
        <v>94</v>
      </c>
      <c r="F20" s="7" t="s">
        <v>95</v>
      </c>
      <c r="G20" s="8" t="s">
        <v>12</v>
      </c>
      <c r="H20" s="9"/>
      <c r="I20" s="9"/>
      <c r="J20" s="9"/>
    </row>
    <row r="21" spans="1:10" ht="59.25" customHeight="1">
      <c r="A21" s="6" t="s">
        <v>96</v>
      </c>
      <c r="B21" s="7" t="s">
        <v>97</v>
      </c>
      <c r="C21" s="7" t="s">
        <v>98</v>
      </c>
      <c r="D21" s="7">
        <v>7445017315</v>
      </c>
      <c r="E21" s="7" t="s">
        <v>99</v>
      </c>
      <c r="F21" s="7" t="s">
        <v>100</v>
      </c>
      <c r="G21" s="8" t="s">
        <v>12</v>
      </c>
      <c r="H21" s="9"/>
      <c r="I21" s="9"/>
      <c r="J21" s="9"/>
    </row>
    <row r="22" spans="1:10" ht="59.25" customHeight="1">
      <c r="A22" s="6" t="s">
        <v>96</v>
      </c>
      <c r="B22" s="7" t="s">
        <v>101</v>
      </c>
      <c r="C22" s="7" t="s">
        <v>102</v>
      </c>
      <c r="D22" s="7">
        <v>7445017315</v>
      </c>
      <c r="E22" s="7" t="s">
        <v>99</v>
      </c>
      <c r="F22" s="7" t="s">
        <v>103</v>
      </c>
      <c r="G22" s="8" t="s">
        <v>12</v>
      </c>
      <c r="H22" s="9"/>
      <c r="I22" s="9"/>
      <c r="J22" s="9"/>
    </row>
    <row r="23" spans="1:10" ht="59.25" customHeight="1">
      <c r="A23" s="6" t="s">
        <v>96</v>
      </c>
      <c r="B23" s="7" t="s">
        <v>104</v>
      </c>
      <c r="C23" s="7" t="s">
        <v>105</v>
      </c>
      <c r="D23" s="7">
        <v>7446032299</v>
      </c>
      <c r="E23" s="7" t="s">
        <v>106</v>
      </c>
      <c r="F23" s="7" t="s">
        <v>107</v>
      </c>
      <c r="G23" s="8" t="s">
        <v>12</v>
      </c>
      <c r="H23" s="9"/>
      <c r="I23" s="9"/>
      <c r="J23" s="9"/>
    </row>
    <row r="24" spans="1:10" ht="59.25" customHeight="1">
      <c r="A24" s="6" t="s">
        <v>96</v>
      </c>
      <c r="B24" s="7" t="s">
        <v>108</v>
      </c>
      <c r="C24" s="7" t="s">
        <v>109</v>
      </c>
      <c r="D24" s="7">
        <v>7446040638</v>
      </c>
      <c r="E24" s="7" t="s">
        <v>110</v>
      </c>
      <c r="F24" s="7" t="s">
        <v>111</v>
      </c>
      <c r="G24" s="8" t="s">
        <v>12</v>
      </c>
      <c r="H24" s="9"/>
      <c r="I24" s="9"/>
      <c r="J24" s="9"/>
    </row>
    <row r="25" spans="1:10" ht="59.25" customHeight="1">
      <c r="A25" s="6" t="s">
        <v>96</v>
      </c>
      <c r="B25" s="7" t="s">
        <v>112</v>
      </c>
      <c r="C25" s="7" t="s">
        <v>113</v>
      </c>
      <c r="D25" s="7">
        <v>7446040638</v>
      </c>
      <c r="E25" s="7" t="s">
        <v>110</v>
      </c>
      <c r="F25" s="7" t="s">
        <v>114</v>
      </c>
      <c r="G25" s="8" t="s">
        <v>12</v>
      </c>
      <c r="H25" s="9"/>
      <c r="I25" s="9"/>
      <c r="J25" s="9"/>
    </row>
    <row r="26" spans="1:10" ht="59.25" customHeight="1">
      <c r="A26" s="6" t="s">
        <v>115</v>
      </c>
      <c r="B26" s="7" t="s">
        <v>116</v>
      </c>
      <c r="C26" s="7" t="s">
        <v>117</v>
      </c>
      <c r="D26" s="7">
        <v>7453242353</v>
      </c>
      <c r="E26" s="7" t="s">
        <v>118</v>
      </c>
      <c r="F26" s="7" t="s">
        <v>119</v>
      </c>
      <c r="G26" s="8" t="s">
        <v>12</v>
      </c>
      <c r="H26" s="9"/>
      <c r="I26" s="9"/>
      <c r="J26" s="9"/>
    </row>
    <row r="27" spans="1:11" ht="59.25" customHeight="1">
      <c r="A27" s="6" t="s">
        <v>115</v>
      </c>
      <c r="B27" s="7" t="s">
        <v>120</v>
      </c>
      <c r="C27" s="7" t="s">
        <v>121</v>
      </c>
      <c r="D27" s="7">
        <v>7415088911</v>
      </c>
      <c r="E27" s="7" t="s">
        <v>122</v>
      </c>
      <c r="F27" s="7" t="s">
        <v>123</v>
      </c>
      <c r="G27" s="8" t="s">
        <v>12</v>
      </c>
      <c r="H27" s="11"/>
      <c r="I27" s="11"/>
      <c r="J27" s="11"/>
      <c r="K27" s="11"/>
    </row>
    <row r="28" spans="1:10" ht="59.25" customHeight="1">
      <c r="A28" s="6" t="s">
        <v>115</v>
      </c>
      <c r="B28" s="7" t="s">
        <v>124</v>
      </c>
      <c r="C28" s="7" t="s">
        <v>125</v>
      </c>
      <c r="D28" s="7">
        <v>7415033126</v>
      </c>
      <c r="E28" s="7" t="s">
        <v>126</v>
      </c>
      <c r="F28" s="7" t="s">
        <v>127</v>
      </c>
      <c r="G28" s="8" t="s">
        <v>12</v>
      </c>
      <c r="H28" s="9"/>
      <c r="I28" s="9"/>
      <c r="J28" s="9"/>
    </row>
    <row r="29" spans="1:10" ht="59.25" customHeight="1">
      <c r="A29" s="6" t="s">
        <v>115</v>
      </c>
      <c r="B29" s="7" t="s">
        <v>128</v>
      </c>
      <c r="C29" s="7" t="s">
        <v>129</v>
      </c>
      <c r="D29" s="7">
        <v>7708503727</v>
      </c>
      <c r="E29" s="7" t="s">
        <v>47</v>
      </c>
      <c r="F29" s="7" t="s">
        <v>130</v>
      </c>
      <c r="G29" s="8" t="s">
        <v>12</v>
      </c>
      <c r="H29" s="9"/>
      <c r="I29" s="9"/>
      <c r="J29" s="9"/>
    </row>
    <row r="30" spans="1:10" ht="59.25" customHeight="1">
      <c r="A30" s="6" t="s">
        <v>115</v>
      </c>
      <c r="B30" s="7" t="s">
        <v>131</v>
      </c>
      <c r="C30" s="7" t="s">
        <v>132</v>
      </c>
      <c r="D30" s="7" t="s">
        <v>133</v>
      </c>
      <c r="E30" s="7" t="s">
        <v>134</v>
      </c>
      <c r="F30" s="7" t="s">
        <v>135</v>
      </c>
      <c r="G30" s="8" t="s">
        <v>12</v>
      </c>
      <c r="H30" s="9"/>
      <c r="I30" s="9"/>
      <c r="J30" s="9"/>
    </row>
    <row r="31" spans="1:10" ht="59.25" customHeight="1">
      <c r="A31" s="6" t="s">
        <v>136</v>
      </c>
      <c r="B31" s="7" t="s">
        <v>137</v>
      </c>
      <c r="C31" s="7" t="s">
        <v>138</v>
      </c>
      <c r="D31" s="7">
        <v>7435006579</v>
      </c>
      <c r="E31" s="7" t="s">
        <v>139</v>
      </c>
      <c r="F31" s="7" t="s">
        <v>140</v>
      </c>
      <c r="G31" s="8" t="s">
        <v>12</v>
      </c>
      <c r="H31" s="9"/>
      <c r="I31" s="9"/>
      <c r="J31" s="9"/>
    </row>
    <row r="32" spans="1:10" ht="59.25" customHeight="1">
      <c r="A32" s="6" t="s">
        <v>141</v>
      </c>
      <c r="B32" s="7" t="s">
        <v>142</v>
      </c>
      <c r="C32" s="7" t="s">
        <v>143</v>
      </c>
      <c r="D32" s="7">
        <v>7422023136</v>
      </c>
      <c r="E32" s="7" t="s">
        <v>144</v>
      </c>
      <c r="F32" s="7" t="s">
        <v>145</v>
      </c>
      <c r="G32" s="8" t="s">
        <v>12</v>
      </c>
      <c r="H32" s="9"/>
      <c r="I32" s="9"/>
      <c r="J32" s="9"/>
    </row>
    <row r="33" spans="1:10" ht="59.25" customHeight="1">
      <c r="A33" s="6" t="s">
        <v>141</v>
      </c>
      <c r="B33" s="7" t="s">
        <v>146</v>
      </c>
      <c r="C33" s="7" t="s">
        <v>143</v>
      </c>
      <c r="D33" s="7">
        <v>7422023136</v>
      </c>
      <c r="E33" s="7" t="s">
        <v>147</v>
      </c>
      <c r="F33" s="7" t="s">
        <v>148</v>
      </c>
      <c r="G33" s="8" t="s">
        <v>12</v>
      </c>
      <c r="H33" s="9"/>
      <c r="I33" s="9"/>
      <c r="J33" s="9"/>
    </row>
    <row r="34" spans="1:10" ht="59.25" customHeight="1">
      <c r="A34" s="6" t="s">
        <v>141</v>
      </c>
      <c r="B34" s="7" t="s">
        <v>149</v>
      </c>
      <c r="C34" s="7" t="s">
        <v>143</v>
      </c>
      <c r="D34" s="7">
        <v>7422023136</v>
      </c>
      <c r="E34" s="7" t="s">
        <v>150</v>
      </c>
      <c r="F34" s="7" t="s">
        <v>151</v>
      </c>
      <c r="G34" s="8" t="s">
        <v>12</v>
      </c>
      <c r="H34" s="9"/>
      <c r="I34" s="9"/>
      <c r="J34" s="9"/>
    </row>
    <row r="35" spans="1:10" ht="59.25" customHeight="1">
      <c r="A35" s="6" t="s">
        <v>152</v>
      </c>
      <c r="B35" s="7" t="s">
        <v>153</v>
      </c>
      <c r="C35" s="7" t="s">
        <v>154</v>
      </c>
      <c r="D35" s="7">
        <v>7416000282</v>
      </c>
      <c r="E35" s="7" t="s">
        <v>155</v>
      </c>
      <c r="F35" s="7" t="s">
        <v>156</v>
      </c>
      <c r="G35" s="8" t="s">
        <v>12</v>
      </c>
      <c r="H35" s="9"/>
      <c r="I35" s="9"/>
      <c r="J35" s="9"/>
    </row>
    <row r="36" spans="1:10" ht="59.25" customHeight="1">
      <c r="A36" s="6" t="s">
        <v>157</v>
      </c>
      <c r="B36" s="7" t="s">
        <v>158</v>
      </c>
      <c r="C36" s="7" t="s">
        <v>159</v>
      </c>
      <c r="D36" s="7">
        <v>7417009104</v>
      </c>
      <c r="E36" s="7" t="s">
        <v>160</v>
      </c>
      <c r="F36" s="7" t="s">
        <v>161</v>
      </c>
      <c r="G36" s="8" t="s">
        <v>12</v>
      </c>
      <c r="H36" s="9"/>
      <c r="I36" s="9"/>
      <c r="J36" s="9"/>
    </row>
    <row r="37" spans="1:10" ht="59.25" customHeight="1">
      <c r="A37" s="6" t="s">
        <v>157</v>
      </c>
      <c r="B37" s="7" t="s">
        <v>162</v>
      </c>
      <c r="C37" s="7" t="s">
        <v>163</v>
      </c>
      <c r="D37" s="7">
        <v>7417010357</v>
      </c>
      <c r="E37" s="7" t="s">
        <v>164</v>
      </c>
      <c r="F37" s="7" t="s">
        <v>165</v>
      </c>
      <c r="G37" s="8" t="s">
        <v>12</v>
      </c>
      <c r="H37" s="9"/>
      <c r="I37" s="9"/>
      <c r="J37" s="9"/>
    </row>
    <row r="38" spans="1:10" ht="59.25" customHeight="1">
      <c r="A38" s="6" t="s">
        <v>166</v>
      </c>
      <c r="B38" s="7" t="s">
        <v>167</v>
      </c>
      <c r="C38" s="7" t="s">
        <v>168</v>
      </c>
      <c r="D38" s="7">
        <v>7423014550</v>
      </c>
      <c r="E38" s="7" t="s">
        <v>169</v>
      </c>
      <c r="F38" s="7" t="s">
        <v>170</v>
      </c>
      <c r="G38" s="8" t="s">
        <v>12</v>
      </c>
      <c r="H38" s="9"/>
      <c r="I38" s="9"/>
      <c r="J38" s="9"/>
    </row>
    <row r="39" spans="1:10" ht="59.25" customHeight="1">
      <c r="A39" s="6" t="s">
        <v>171</v>
      </c>
      <c r="B39" s="7" t="s">
        <v>172</v>
      </c>
      <c r="C39" s="7" t="s">
        <v>173</v>
      </c>
      <c r="D39" s="7">
        <v>7448000013</v>
      </c>
      <c r="E39" s="7" t="s">
        <v>174</v>
      </c>
      <c r="F39" s="7" t="s">
        <v>175</v>
      </c>
      <c r="G39" s="8" t="s">
        <v>12</v>
      </c>
      <c r="H39" s="9"/>
      <c r="I39" s="9"/>
      <c r="J39" s="9"/>
    </row>
    <row r="40" spans="1:10" ht="59.25" customHeight="1">
      <c r="A40" s="6" t="s">
        <v>171</v>
      </c>
      <c r="B40" s="7" t="s">
        <v>176</v>
      </c>
      <c r="C40" s="7" t="s">
        <v>177</v>
      </c>
      <c r="D40" s="7">
        <v>7451075675</v>
      </c>
      <c r="E40" s="7" t="s">
        <v>178</v>
      </c>
      <c r="F40" s="7" t="s">
        <v>179</v>
      </c>
      <c r="G40" s="8" t="s">
        <v>12</v>
      </c>
      <c r="H40" s="9"/>
      <c r="I40" s="9"/>
      <c r="J40" s="9"/>
    </row>
    <row r="41" spans="1:10" ht="59.25" customHeight="1">
      <c r="A41" s="6" t="s">
        <v>171</v>
      </c>
      <c r="B41" s="7" t="s">
        <v>180</v>
      </c>
      <c r="C41" s="7" t="s">
        <v>181</v>
      </c>
      <c r="D41" s="7">
        <v>7450020730</v>
      </c>
      <c r="E41" s="7" t="s">
        <v>182</v>
      </c>
      <c r="F41" s="10" t="s">
        <v>183</v>
      </c>
      <c r="G41" s="8" t="s">
        <v>12</v>
      </c>
      <c r="H41" s="9"/>
      <c r="I41" s="9"/>
      <c r="J41" s="9"/>
    </row>
    <row r="42" spans="1:10" ht="59.25" customHeight="1">
      <c r="A42" s="6" t="s">
        <v>184</v>
      </c>
      <c r="B42" s="7" t="s">
        <v>185</v>
      </c>
      <c r="C42" s="7" t="s">
        <v>186</v>
      </c>
      <c r="D42" s="7">
        <v>7418005254</v>
      </c>
      <c r="E42" s="7" t="s">
        <v>187</v>
      </c>
      <c r="F42" s="7" t="s">
        <v>188</v>
      </c>
      <c r="G42" s="8" t="s">
        <v>12</v>
      </c>
      <c r="H42" s="9"/>
      <c r="I42" s="9"/>
      <c r="J42" s="9"/>
    </row>
    <row r="43" spans="1:11" ht="59.25" customHeight="1">
      <c r="A43" s="6" t="s">
        <v>189</v>
      </c>
      <c r="B43" s="7" t="s">
        <v>190</v>
      </c>
      <c r="C43" s="10" t="s">
        <v>191</v>
      </c>
      <c r="D43" s="7">
        <v>7424024720</v>
      </c>
      <c r="E43" s="7" t="s">
        <v>192</v>
      </c>
      <c r="F43" s="7" t="s">
        <v>193</v>
      </c>
      <c r="G43" s="8" t="s">
        <v>12</v>
      </c>
      <c r="H43" s="11"/>
      <c r="I43" s="11"/>
      <c r="J43" s="11"/>
      <c r="K43" s="11"/>
    </row>
    <row r="44" spans="1:10" ht="59.25" customHeight="1">
      <c r="A44" s="6" t="s">
        <v>189</v>
      </c>
      <c r="B44" s="7" t="s">
        <v>194</v>
      </c>
      <c r="C44" s="7" t="s">
        <v>195</v>
      </c>
      <c r="D44" s="7">
        <v>7440006327</v>
      </c>
      <c r="E44" s="7" t="s">
        <v>196</v>
      </c>
      <c r="F44" s="7" t="s">
        <v>197</v>
      </c>
      <c r="G44" s="8" t="s">
        <v>12</v>
      </c>
      <c r="H44" s="9"/>
      <c r="I44" s="9"/>
      <c r="J44" s="9"/>
    </row>
    <row r="45" spans="1:10" ht="59.25" customHeight="1">
      <c r="A45" s="6" t="s">
        <v>198</v>
      </c>
      <c r="B45" s="7" t="s">
        <v>199</v>
      </c>
      <c r="C45" s="7" t="s">
        <v>200</v>
      </c>
      <c r="D45" s="7">
        <v>7420011449</v>
      </c>
      <c r="E45" s="7" t="s">
        <v>201</v>
      </c>
      <c r="F45" s="7" t="s">
        <v>202</v>
      </c>
      <c r="G45" s="8" t="s">
        <v>12</v>
      </c>
      <c r="H45" s="9"/>
      <c r="I45" s="9"/>
      <c r="J45" s="9"/>
    </row>
    <row r="46" spans="1:10" ht="59.25" customHeight="1">
      <c r="A46" s="6" t="s">
        <v>203</v>
      </c>
      <c r="B46" s="7" t="s">
        <v>204</v>
      </c>
      <c r="C46" s="7" t="s">
        <v>205</v>
      </c>
      <c r="D46" s="7">
        <v>7419002746</v>
      </c>
      <c r="E46" s="7" t="s">
        <v>206</v>
      </c>
      <c r="F46" s="7" t="s">
        <v>207</v>
      </c>
      <c r="G46" s="8" t="s">
        <v>12</v>
      </c>
      <c r="H46" s="9"/>
      <c r="I46" s="9"/>
      <c r="J46" s="9"/>
    </row>
    <row r="47" spans="1:10" ht="59.25" customHeight="1">
      <c r="A47" s="6" t="s">
        <v>208</v>
      </c>
      <c r="B47" s="7" t="s">
        <v>209</v>
      </c>
      <c r="C47" s="7" t="s">
        <v>210</v>
      </c>
      <c r="D47" s="7" t="s">
        <v>211</v>
      </c>
      <c r="E47" s="7" t="s">
        <v>212</v>
      </c>
      <c r="F47" s="7" t="s">
        <v>213</v>
      </c>
      <c r="G47" s="8" t="s">
        <v>12</v>
      </c>
      <c r="H47" s="9"/>
      <c r="I47" s="9"/>
      <c r="J47" s="9"/>
    </row>
    <row r="48" spans="1:10" ht="59.25" customHeight="1">
      <c r="A48" s="6" t="s">
        <v>208</v>
      </c>
      <c r="B48" s="7" t="s">
        <v>214</v>
      </c>
      <c r="C48" s="7" t="s">
        <v>215</v>
      </c>
      <c r="D48" s="7">
        <v>7420005406</v>
      </c>
      <c r="E48" s="7" t="s">
        <v>216</v>
      </c>
      <c r="F48" s="7" t="s">
        <v>217</v>
      </c>
      <c r="G48" s="8" t="s">
        <v>12</v>
      </c>
      <c r="H48" s="9"/>
      <c r="I48" s="9"/>
      <c r="J48" s="9"/>
    </row>
    <row r="49" spans="1:10" ht="59.25" customHeight="1">
      <c r="A49" s="6" t="s">
        <v>218</v>
      </c>
      <c r="B49" s="7" t="s">
        <v>219</v>
      </c>
      <c r="C49" s="7" t="s">
        <v>220</v>
      </c>
      <c r="D49" s="7">
        <v>7442006393</v>
      </c>
      <c r="E49" s="7" t="s">
        <v>221</v>
      </c>
      <c r="F49" s="7" t="s">
        <v>222</v>
      </c>
      <c r="G49" s="8" t="s">
        <v>12</v>
      </c>
      <c r="H49" s="9"/>
      <c r="I49" s="9"/>
      <c r="J49" s="9"/>
    </row>
    <row r="50" spans="1:10" ht="59.25" customHeight="1">
      <c r="A50" s="6" t="s">
        <v>208</v>
      </c>
      <c r="B50" s="7" t="s">
        <v>223</v>
      </c>
      <c r="C50" s="7" t="s">
        <v>224</v>
      </c>
      <c r="D50" s="7">
        <v>7420004307</v>
      </c>
      <c r="E50" s="7" t="s">
        <v>225</v>
      </c>
      <c r="F50" s="7" t="s">
        <v>226</v>
      </c>
      <c r="G50" s="8" t="s">
        <v>12</v>
      </c>
      <c r="H50" s="9"/>
      <c r="I50" s="9"/>
      <c r="J50" s="9"/>
    </row>
    <row r="51" spans="1:11" ht="66" customHeight="1">
      <c r="A51" s="6" t="s">
        <v>227</v>
      </c>
      <c r="B51" s="7" t="s">
        <v>228</v>
      </c>
      <c r="C51" s="7" t="s">
        <v>229</v>
      </c>
      <c r="D51" s="7">
        <v>7450047957</v>
      </c>
      <c r="E51" s="7" t="s">
        <v>230</v>
      </c>
      <c r="F51" s="7" t="s">
        <v>231</v>
      </c>
      <c r="G51" s="8" t="s">
        <v>12</v>
      </c>
      <c r="H51" s="9"/>
      <c r="I51" s="9"/>
      <c r="J51" s="9"/>
      <c r="K51" s="9"/>
    </row>
    <row r="52" spans="1:11" ht="66" customHeight="1">
      <c r="A52" s="6" t="s">
        <v>227</v>
      </c>
      <c r="B52" s="7" t="s">
        <v>232</v>
      </c>
      <c r="C52" s="7" t="s">
        <v>233</v>
      </c>
      <c r="D52" s="7">
        <v>7453246446</v>
      </c>
      <c r="E52" s="7" t="s">
        <v>234</v>
      </c>
      <c r="F52" s="7" t="s">
        <v>235</v>
      </c>
      <c r="G52" s="8" t="s">
        <v>12</v>
      </c>
      <c r="H52" s="9"/>
      <c r="I52" s="9"/>
      <c r="J52" s="9"/>
      <c r="K52" s="9"/>
    </row>
    <row r="53" spans="1:11" ht="69" customHeight="1">
      <c r="A53" s="6" t="s">
        <v>227</v>
      </c>
      <c r="B53" s="7" t="s">
        <v>236</v>
      </c>
      <c r="C53" s="7" t="s">
        <v>237</v>
      </c>
      <c r="D53" s="7">
        <v>7450003935</v>
      </c>
      <c r="E53" s="7" t="s">
        <v>238</v>
      </c>
      <c r="F53" s="7" t="s">
        <v>239</v>
      </c>
      <c r="G53" s="8" t="s">
        <v>12</v>
      </c>
      <c r="H53" s="9"/>
      <c r="I53" s="9"/>
      <c r="J53" s="9"/>
      <c r="K53" s="9"/>
    </row>
    <row r="54" spans="1:11" ht="76.5" customHeight="1">
      <c r="A54" s="6" t="s">
        <v>240</v>
      </c>
      <c r="B54" s="7" t="s">
        <v>241</v>
      </c>
      <c r="C54" s="7" t="s">
        <v>9</v>
      </c>
      <c r="D54" s="7">
        <v>7447292300</v>
      </c>
      <c r="E54" s="7" t="s">
        <v>242</v>
      </c>
      <c r="F54" s="7" t="s">
        <v>243</v>
      </c>
      <c r="G54" s="8" t="s">
        <v>12</v>
      </c>
      <c r="H54" s="9"/>
      <c r="I54" s="9"/>
      <c r="J54" s="9"/>
      <c r="K54" s="9"/>
    </row>
    <row r="55" spans="1:11" ht="70.5" customHeight="1">
      <c r="A55" s="12" t="s">
        <v>7</v>
      </c>
      <c r="B55" s="6" t="s">
        <v>244</v>
      </c>
      <c r="C55" s="7" t="s">
        <v>245</v>
      </c>
      <c r="D55" s="7">
        <v>7447010227</v>
      </c>
      <c r="E55" s="7" t="s">
        <v>246</v>
      </c>
      <c r="F55" s="7" t="s">
        <v>247</v>
      </c>
      <c r="G55" s="8" t="s">
        <v>12</v>
      </c>
      <c r="H55" s="9"/>
      <c r="I55" s="9"/>
      <c r="J55" s="9"/>
      <c r="K55" s="9"/>
    </row>
    <row r="56" spans="1:11" ht="58.5" customHeight="1">
      <c r="A56" s="12" t="s">
        <v>171</v>
      </c>
      <c r="B56" s="6" t="s">
        <v>248</v>
      </c>
      <c r="C56" s="7" t="s">
        <v>249</v>
      </c>
      <c r="D56" s="7">
        <v>7448118657</v>
      </c>
      <c r="E56" s="7" t="s">
        <v>250</v>
      </c>
      <c r="F56" s="7" t="s">
        <v>251</v>
      </c>
      <c r="G56" s="8" t="s">
        <v>12</v>
      </c>
      <c r="H56" s="9"/>
      <c r="I56" s="9"/>
      <c r="J56" s="9"/>
      <c r="K56" s="9"/>
    </row>
    <row r="57" spans="1:11" ht="65.25" customHeight="1">
      <c r="A57" s="13" t="s">
        <v>218</v>
      </c>
      <c r="B57" s="14" t="s">
        <v>252</v>
      </c>
      <c r="C57" s="15" t="s">
        <v>253</v>
      </c>
      <c r="D57" s="15">
        <v>7453019764</v>
      </c>
      <c r="E57" s="15" t="s">
        <v>254</v>
      </c>
      <c r="F57" s="15" t="s">
        <v>255</v>
      </c>
      <c r="G57" s="8" t="s">
        <v>12</v>
      </c>
      <c r="H57" s="9"/>
      <c r="I57" s="9"/>
      <c r="J57" s="9"/>
      <c r="K57" s="9"/>
    </row>
    <row r="58" spans="1:11" ht="81" customHeight="1">
      <c r="A58" s="13" t="s">
        <v>227</v>
      </c>
      <c r="B58" s="15" t="s">
        <v>256</v>
      </c>
      <c r="C58" s="15" t="s">
        <v>257</v>
      </c>
      <c r="D58" s="13">
        <v>7450020715</v>
      </c>
      <c r="E58" s="15" t="s">
        <v>258</v>
      </c>
      <c r="F58" s="15" t="s">
        <v>259</v>
      </c>
      <c r="G58" s="8" t="s">
        <v>12</v>
      </c>
      <c r="H58" s="9"/>
      <c r="I58" s="9"/>
      <c r="J58" s="9"/>
      <c r="K58" s="9"/>
    </row>
    <row r="59" spans="1:11" ht="99" customHeight="1">
      <c r="A59" s="12" t="s">
        <v>208</v>
      </c>
      <c r="B59" s="16" t="s">
        <v>260</v>
      </c>
      <c r="C59" s="16" t="s">
        <v>261</v>
      </c>
      <c r="D59" s="17">
        <v>7411016017</v>
      </c>
      <c r="E59" s="16" t="s">
        <v>262</v>
      </c>
      <c r="F59" s="16" t="s">
        <v>263</v>
      </c>
      <c r="G59" s="8" t="s">
        <v>12</v>
      </c>
      <c r="H59" s="9"/>
      <c r="I59" s="9"/>
      <c r="J59" s="9"/>
      <c r="K59" s="9"/>
    </row>
    <row r="60" spans="1:11" ht="35.25" customHeight="1">
      <c r="A60" s="16" t="s">
        <v>264</v>
      </c>
      <c r="B60" s="16" t="s">
        <v>265</v>
      </c>
      <c r="C60" s="16" t="s">
        <v>266</v>
      </c>
      <c r="D60" s="7">
        <v>7427005236</v>
      </c>
      <c r="E60" s="7" t="s">
        <v>267</v>
      </c>
      <c r="F60" s="7" t="s">
        <v>267</v>
      </c>
      <c r="G60" s="8" t="s">
        <v>12</v>
      </c>
      <c r="H60" s="9"/>
      <c r="I60" s="9"/>
      <c r="J60" s="9"/>
      <c r="K60" s="9"/>
    </row>
    <row r="61" spans="1:11" ht="13.5" customHeight="1">
      <c r="A61" s="16" t="s">
        <v>115</v>
      </c>
      <c r="B61" s="16" t="s">
        <v>268</v>
      </c>
      <c r="C61" s="16" t="s">
        <v>269</v>
      </c>
      <c r="D61" s="16" t="s">
        <v>270</v>
      </c>
      <c r="E61" s="16" t="s">
        <v>271</v>
      </c>
      <c r="F61" s="16" t="s">
        <v>272</v>
      </c>
      <c r="G61" s="8" t="s">
        <v>12</v>
      </c>
      <c r="H61" s="9"/>
      <c r="I61" s="9"/>
      <c r="J61" s="9"/>
      <c r="K61" s="9"/>
    </row>
    <row r="62" spans="1:11" ht="68.25" customHeight="1">
      <c r="A62" s="16" t="s">
        <v>115</v>
      </c>
      <c r="B62" s="16" t="s">
        <v>273</v>
      </c>
      <c r="C62" s="16" t="s">
        <v>274</v>
      </c>
      <c r="D62" s="16" t="s">
        <v>275</v>
      </c>
      <c r="E62" s="16" t="s">
        <v>276</v>
      </c>
      <c r="F62" s="16" t="s">
        <v>277</v>
      </c>
      <c r="G62" s="8" t="s">
        <v>12</v>
      </c>
      <c r="H62" s="9"/>
      <c r="I62" s="9"/>
      <c r="J62" s="9"/>
      <c r="K62" s="9"/>
    </row>
    <row r="63" spans="1:11" ht="37.5" customHeight="1">
      <c r="A63" s="16" t="s">
        <v>44</v>
      </c>
      <c r="B63" s="16" t="s">
        <v>278</v>
      </c>
      <c r="C63" s="16" t="s">
        <v>279</v>
      </c>
      <c r="D63" s="16">
        <v>7404073335</v>
      </c>
      <c r="E63" s="16" t="s">
        <v>280</v>
      </c>
      <c r="F63" s="16" t="s">
        <v>281</v>
      </c>
      <c r="G63" s="8" t="s">
        <v>12</v>
      </c>
      <c r="H63" s="9"/>
      <c r="I63" s="9"/>
      <c r="J63" s="9"/>
      <c r="K63" s="9"/>
    </row>
    <row r="64" spans="1:7" ht="63" customHeight="1">
      <c r="A64" s="6" t="s">
        <v>96</v>
      </c>
      <c r="B64" s="7" t="s">
        <v>112</v>
      </c>
      <c r="C64" s="7" t="s">
        <v>113</v>
      </c>
      <c r="D64" s="7">
        <v>7446040638</v>
      </c>
      <c r="E64" s="7" t="s">
        <v>110</v>
      </c>
      <c r="F64" s="7" t="s">
        <v>114</v>
      </c>
      <c r="G64" s="8" t="s">
        <v>12</v>
      </c>
    </row>
    <row r="65" spans="1:7" ht="47.25" customHeight="1">
      <c r="A65" s="7" t="s">
        <v>227</v>
      </c>
      <c r="B65" s="7" t="s">
        <v>282</v>
      </c>
      <c r="C65" s="7" t="s">
        <v>181</v>
      </c>
      <c r="D65" s="7">
        <v>7450020730</v>
      </c>
      <c r="E65" s="7" t="s">
        <v>283</v>
      </c>
      <c r="F65" s="7" t="s">
        <v>284</v>
      </c>
      <c r="G65" s="8" t="s">
        <v>12</v>
      </c>
    </row>
    <row r="66" spans="1:7" ht="54.75" customHeight="1">
      <c r="A66" s="6" t="s">
        <v>44</v>
      </c>
      <c r="B66" s="6" t="s">
        <v>285</v>
      </c>
      <c r="C66" s="7" t="s">
        <v>286</v>
      </c>
      <c r="D66" s="7">
        <v>7404027184</v>
      </c>
      <c r="E66" s="7" t="s">
        <v>287</v>
      </c>
      <c r="F66" s="7" t="s">
        <v>288</v>
      </c>
      <c r="G66" s="8" t="s">
        <v>12</v>
      </c>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65536" ht="12.75" customHeight="1"/>
  </sheetData>
  <sheetProtection selectLockedCells="1" selectUnlockedCells="1"/>
  <autoFilter ref="A1:F63"/>
  <printOptions/>
  <pageMargins left="0.7" right="0.7" top="0.75" bottom="0.75"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45"/>
  <sheetViews>
    <sheetView zoomScale="120" zoomScaleNormal="120" workbookViewId="0" topLeftCell="A1">
      <selection activeCell="A1" sqref="A1"/>
    </sheetView>
  </sheetViews>
  <sheetFormatPr defaultColWidth="13.00390625" defaultRowHeight="15" customHeight="1"/>
  <cols>
    <col min="1" max="1" width="35.00390625" style="0" customWidth="1"/>
    <col min="2" max="2" width="10.875" style="0" customWidth="1"/>
    <col min="3" max="9" width="7.625" style="0" customWidth="1"/>
    <col min="10" max="11" width="26.375" style="0" customWidth="1"/>
    <col min="12" max="26" width="7.625" style="0" customWidth="1"/>
  </cols>
  <sheetData>
    <row r="1" spans="1:12" ht="13.5" customHeight="1">
      <c r="A1" s="18" t="s">
        <v>0</v>
      </c>
      <c r="B1" s="18" t="s">
        <v>289</v>
      </c>
      <c r="C1" s="18" t="s">
        <v>290</v>
      </c>
      <c r="D1" s="18" t="s">
        <v>291</v>
      </c>
      <c r="E1" s="18" t="s">
        <v>292</v>
      </c>
      <c r="F1" s="18" t="s">
        <v>293</v>
      </c>
      <c r="G1" s="18" t="s">
        <v>294</v>
      </c>
      <c r="H1" s="18" t="s">
        <v>295</v>
      </c>
      <c r="J1" s="19"/>
      <c r="K1" s="19"/>
      <c r="L1" s="20" t="s">
        <v>296</v>
      </c>
    </row>
    <row r="2" spans="1:12" ht="13.5" customHeight="1" hidden="1">
      <c r="A2" s="18" t="s">
        <v>297</v>
      </c>
      <c r="B2" s="18" t="e">
        <f>COUNTIF(#REF!,счет!A2)</f>
        <v>#REF!</v>
      </c>
      <c r="C2" s="18" t="e">
        <f>_xlfn.COUNTIFS(#REF!,счет!A2,#REF!,$L$2)</f>
        <v>#REF!</v>
      </c>
      <c r="D2" s="18" t="e">
        <f>_xlfn.COUNTIFS(#REF!,счет!A2,#REF!,$L$3)</f>
        <v>#REF!</v>
      </c>
      <c r="E2" s="18" t="e">
        <f>_xlfn.COUNTIFS(#REF!,счет!A2,#REF!,счет!$L$4)</f>
        <v>#REF!</v>
      </c>
      <c r="F2" s="18" t="e">
        <f>_xlfn.COUNTIFS(#REF!,счет!A2,#REF!,счет!$L$5)</f>
        <v>#REF!</v>
      </c>
      <c r="G2" s="18" t="e">
        <f>_xlfn.COUNTIFS(#REF!,счет!A2,#REF!,счет!$L$7)</f>
        <v>#REF!</v>
      </c>
      <c r="H2" s="18" t="e">
        <f>_xlfn.COUNTIFS(#REF!,счет!A2,#REF!,счет!$L$6)</f>
        <v>#REF!</v>
      </c>
      <c r="I2" s="21" t="e">
        <f aca="true" t="shared" si="0" ref="I2:I44">IF(B2=SUM(C2:H2),1,0)</f>
        <v>#REF!</v>
      </c>
      <c r="J2" s="22" t="e">
        <f aca="true" t="shared" si="1" ref="J2:J45">C2+F2+H2</f>
        <v>#REF!</v>
      </c>
      <c r="K2" s="22"/>
      <c r="L2" s="21" t="s">
        <v>298</v>
      </c>
    </row>
    <row r="3" spans="1:12" ht="13.5" customHeight="1">
      <c r="A3" s="23" t="s">
        <v>7</v>
      </c>
      <c r="B3" s="18" t="e">
        <f>COUNTIF(#REF!,счет!A3)</f>
        <v>#REF!</v>
      </c>
      <c r="C3" s="24" t="e">
        <f>_xlfn.COUNTIFS(#REF!,счет!A3,#REF!,$L$2)</f>
        <v>#REF!</v>
      </c>
      <c r="D3" s="18" t="e">
        <f>_xlfn.COUNTIFS(#REF!,счет!A3,#REF!,$L$3)</f>
        <v>#REF!</v>
      </c>
      <c r="E3" s="18" t="e">
        <f>_xlfn.COUNTIFS(#REF!,счет!A3,#REF!,счет!$L$4)</f>
        <v>#REF!</v>
      </c>
      <c r="F3" s="18" t="e">
        <f>_xlfn.COUNTIFS(#REF!,счет!A3,#REF!,счет!$L$5)</f>
        <v>#REF!</v>
      </c>
      <c r="G3" s="18" t="e">
        <f>_xlfn.COUNTIFS(#REF!,счет!A3,#REF!,счет!$L$7)</f>
        <v>#REF!</v>
      </c>
      <c r="H3" s="18" t="e">
        <f>_xlfn.COUNTIFS(#REF!,счет!A3,#REF!,счет!$L$6)</f>
        <v>#REF!</v>
      </c>
      <c r="I3" s="21" t="e">
        <f t="shared" si="0"/>
        <v>#REF!</v>
      </c>
      <c r="J3" s="25" t="e">
        <f t="shared" si="1"/>
        <v>#REF!</v>
      </c>
      <c r="K3" s="22">
        <v>1</v>
      </c>
      <c r="L3" s="21" t="s">
        <v>299</v>
      </c>
    </row>
    <row r="4" spans="1:12" ht="13.5" customHeight="1" hidden="1">
      <c r="A4" s="18" t="s">
        <v>300</v>
      </c>
      <c r="B4" s="18" t="e">
        <f>COUNTIF(#REF!,счет!A4)</f>
        <v>#REF!</v>
      </c>
      <c r="C4" s="18" t="e">
        <f>_xlfn.COUNTIFS(#REF!,счет!A4,#REF!,$L$2)</f>
        <v>#REF!</v>
      </c>
      <c r="D4" s="18" t="e">
        <f>_xlfn.COUNTIFS(#REF!,счет!A4,#REF!,$L$3)</f>
        <v>#REF!</v>
      </c>
      <c r="E4" s="18" t="e">
        <f>_xlfn.COUNTIFS(#REF!,счет!A4,#REF!,счет!$L$4)</f>
        <v>#REF!</v>
      </c>
      <c r="F4" s="18" t="e">
        <f>_xlfn.COUNTIFS(#REF!,счет!A4,#REF!,счет!$L$5)</f>
        <v>#REF!</v>
      </c>
      <c r="G4" s="18" t="e">
        <f>_xlfn.COUNTIFS(#REF!,счет!A4,#REF!,счет!$L$7)</f>
        <v>#REF!</v>
      </c>
      <c r="H4" s="18" t="e">
        <f>_xlfn.COUNTIFS(#REF!,счет!A4,#REF!,счет!$L$6)</f>
        <v>#REF!</v>
      </c>
      <c r="I4" s="21" t="e">
        <f t="shared" si="0"/>
        <v>#REF!</v>
      </c>
      <c r="J4" s="22" t="e">
        <f t="shared" si="1"/>
        <v>#REF!</v>
      </c>
      <c r="K4" s="22"/>
      <c r="L4" s="21" t="s">
        <v>301</v>
      </c>
    </row>
    <row r="5" spans="1:12" ht="13.5" customHeight="1" hidden="1">
      <c r="A5" s="18" t="s">
        <v>264</v>
      </c>
      <c r="B5" s="18" t="e">
        <f>COUNTIF(#REF!,счет!A5)</f>
        <v>#REF!</v>
      </c>
      <c r="C5" s="18" t="e">
        <f>_xlfn.COUNTIFS(#REF!,счет!A5,#REF!,$L$2)</f>
        <v>#REF!</v>
      </c>
      <c r="D5" s="18" t="e">
        <f>_xlfn.COUNTIFS(#REF!,счет!A5,#REF!,$L$3)</f>
        <v>#REF!</v>
      </c>
      <c r="E5" s="18" t="e">
        <f>_xlfn.COUNTIFS(#REF!,счет!A5,#REF!,счет!$L$4)</f>
        <v>#REF!</v>
      </c>
      <c r="F5" s="18" t="e">
        <f>_xlfn.COUNTIFS(#REF!,счет!A5,#REF!,счет!$L$5)</f>
        <v>#REF!</v>
      </c>
      <c r="G5" s="18" t="e">
        <f>_xlfn.COUNTIFS(#REF!,счет!A5,#REF!,счет!$L$7)</f>
        <v>#REF!</v>
      </c>
      <c r="H5" s="18" t="e">
        <f>_xlfn.COUNTIFS(#REF!,счет!A5,#REF!,счет!$L$6)</f>
        <v>#REF!</v>
      </c>
      <c r="I5" s="21" t="e">
        <f t="shared" si="0"/>
        <v>#REF!</v>
      </c>
      <c r="J5" s="22" t="e">
        <f t="shared" si="1"/>
        <v>#REF!</v>
      </c>
      <c r="K5" s="22"/>
      <c r="L5" s="21" t="s">
        <v>302</v>
      </c>
    </row>
    <row r="6" spans="1:12" ht="13.5" customHeight="1" hidden="1">
      <c r="A6" s="18" t="s">
        <v>303</v>
      </c>
      <c r="B6" s="18" t="e">
        <f>COUNTIF(#REF!,счет!A6)</f>
        <v>#REF!</v>
      </c>
      <c r="C6" s="18" t="e">
        <f>_xlfn.COUNTIFS(#REF!,счет!A6,#REF!,$L$2)</f>
        <v>#REF!</v>
      </c>
      <c r="D6" s="18" t="e">
        <f>_xlfn.COUNTIFS(#REF!,счет!A6,#REF!,$L$3)</f>
        <v>#REF!</v>
      </c>
      <c r="E6" s="18" t="e">
        <f>_xlfn.COUNTIFS(#REF!,счет!A6,#REF!,счет!$L$4)</f>
        <v>#REF!</v>
      </c>
      <c r="F6" s="18" t="e">
        <f>_xlfn.COUNTIFS(#REF!,счет!A6,#REF!,счет!$L$5)</f>
        <v>#REF!</v>
      </c>
      <c r="G6" s="18" t="e">
        <f>_xlfn.COUNTIFS(#REF!,счет!A6,#REF!,счет!$L$7)</f>
        <v>#REF!</v>
      </c>
      <c r="H6" s="18" t="e">
        <f>_xlfn.COUNTIFS(#REF!,счет!A6,#REF!,счет!$L$6)</f>
        <v>#REF!</v>
      </c>
      <c r="I6" s="21" t="e">
        <f t="shared" si="0"/>
        <v>#REF!</v>
      </c>
      <c r="J6" s="22" t="e">
        <f t="shared" si="1"/>
        <v>#REF!</v>
      </c>
      <c r="K6" s="22"/>
      <c r="L6" s="21" t="s">
        <v>304</v>
      </c>
    </row>
    <row r="7" spans="1:12" ht="13.5" customHeight="1" hidden="1">
      <c r="A7" s="23" t="s">
        <v>21</v>
      </c>
      <c r="B7" s="18" t="e">
        <f>COUNTIF(#REF!,счет!A7)</f>
        <v>#REF!</v>
      </c>
      <c r="C7" s="18" t="e">
        <f>_xlfn.COUNTIFS(#REF!,счет!A7,#REF!,$L$2)</f>
        <v>#REF!</v>
      </c>
      <c r="D7" s="18" t="e">
        <f>_xlfn.COUNTIFS(#REF!,счет!A7,#REF!,$L$3)</f>
        <v>#REF!</v>
      </c>
      <c r="E7" s="18" t="e">
        <f>_xlfn.COUNTIFS(#REF!,счет!A7,#REF!,счет!$L$4)</f>
        <v>#REF!</v>
      </c>
      <c r="F7" s="18" t="e">
        <f>_xlfn.COUNTIFS(#REF!,счет!A7,#REF!,счет!$L$5)</f>
        <v>#REF!</v>
      </c>
      <c r="G7" s="18" t="e">
        <f>_xlfn.COUNTIFS(#REF!,счет!A7,#REF!,счет!$L$7)</f>
        <v>#REF!</v>
      </c>
      <c r="H7" s="18" t="e">
        <f>_xlfn.COUNTIFS(#REF!,счет!A7,#REF!,счет!$L$6)</f>
        <v>#REF!</v>
      </c>
      <c r="I7" s="21" t="e">
        <f t="shared" si="0"/>
        <v>#REF!</v>
      </c>
      <c r="J7" s="22" t="e">
        <f t="shared" si="1"/>
        <v>#REF!</v>
      </c>
      <c r="K7" s="22"/>
      <c r="L7" s="21" t="s">
        <v>305</v>
      </c>
    </row>
    <row r="8" spans="1:11" ht="13.5" customHeight="1" hidden="1">
      <c r="A8" s="23" t="s">
        <v>26</v>
      </c>
      <c r="B8" s="18" t="e">
        <f>COUNTIF(#REF!,счет!A8)</f>
        <v>#REF!</v>
      </c>
      <c r="C8" s="18" t="e">
        <f>_xlfn.COUNTIFS(#REF!,счет!A8,#REF!,$L$2)</f>
        <v>#REF!</v>
      </c>
      <c r="D8" s="18" t="e">
        <f>_xlfn.COUNTIFS(#REF!,счет!A8,#REF!,$L$3)</f>
        <v>#REF!</v>
      </c>
      <c r="E8" s="18" t="e">
        <f>_xlfn.COUNTIFS(#REF!,счет!A8,#REF!,счет!$L$4)</f>
        <v>#REF!</v>
      </c>
      <c r="F8" s="18" t="e">
        <f>_xlfn.COUNTIFS(#REF!,счет!A8,#REF!,счет!$L$5)</f>
        <v>#REF!</v>
      </c>
      <c r="G8" s="18" t="e">
        <f>_xlfn.COUNTIFS(#REF!,счет!A8,#REF!,счет!$L$7)</f>
        <v>#REF!</v>
      </c>
      <c r="H8" s="18" t="e">
        <f>_xlfn.COUNTIFS(#REF!,счет!A8,#REF!,счет!$L$6)</f>
        <v>#REF!</v>
      </c>
      <c r="I8" s="21" t="e">
        <f t="shared" si="0"/>
        <v>#REF!</v>
      </c>
      <c r="J8" s="22" t="e">
        <f t="shared" si="1"/>
        <v>#REF!</v>
      </c>
      <c r="K8" s="22"/>
    </row>
    <row r="9" spans="1:11" ht="13.5" customHeight="1" hidden="1">
      <c r="A9" s="18" t="s">
        <v>306</v>
      </c>
      <c r="B9" s="18" t="e">
        <f>COUNTIF(#REF!,счет!A9)</f>
        <v>#REF!</v>
      </c>
      <c r="C9" s="18" t="e">
        <f>_xlfn.COUNTIFS(#REF!,счет!A9,#REF!,$L$2)</f>
        <v>#REF!</v>
      </c>
      <c r="D9" s="18" t="e">
        <f>_xlfn.COUNTIFS(#REF!,счет!A9,#REF!,$L$3)</f>
        <v>#REF!</v>
      </c>
      <c r="E9" s="18" t="e">
        <f>_xlfn.COUNTIFS(#REF!,счет!A9,#REF!,счет!$L$4)</f>
        <v>#REF!</v>
      </c>
      <c r="F9" s="18" t="e">
        <f>_xlfn.COUNTIFS(#REF!,счет!A9,#REF!,счет!$L$5)</f>
        <v>#REF!</v>
      </c>
      <c r="G9" s="18" t="e">
        <f>_xlfn.COUNTIFS(#REF!,счет!A9,#REF!,счет!$L$7)</f>
        <v>#REF!</v>
      </c>
      <c r="H9" s="18" t="e">
        <f>_xlfn.COUNTIFS(#REF!,счет!A9,#REF!,счет!$L$6)</f>
        <v>#REF!</v>
      </c>
      <c r="I9" s="21" t="e">
        <f t="shared" si="0"/>
        <v>#REF!</v>
      </c>
      <c r="J9" s="22" t="e">
        <f t="shared" si="1"/>
        <v>#REF!</v>
      </c>
      <c r="K9" s="22"/>
    </row>
    <row r="10" spans="1:11" ht="13.5" customHeight="1">
      <c r="A10" s="18" t="s">
        <v>31</v>
      </c>
      <c r="B10" s="18" t="e">
        <f>COUNTIF(#REF!,счет!A10)</f>
        <v>#REF!</v>
      </c>
      <c r="C10" s="18" t="e">
        <f>_xlfn.COUNTIFS(#REF!,счет!A10,#REF!,$L$2)</f>
        <v>#REF!</v>
      </c>
      <c r="D10" s="18" t="e">
        <f>_xlfn.COUNTIFS(#REF!,счет!A10,#REF!,$L$3)</f>
        <v>#REF!</v>
      </c>
      <c r="E10" s="18" t="e">
        <f>_xlfn.COUNTIFS(#REF!,счет!A10,#REF!,счет!$L$4)</f>
        <v>#REF!</v>
      </c>
      <c r="F10" s="18" t="e">
        <f>_xlfn.COUNTIFS(#REF!,счет!A10,#REF!,счет!$L$5)</f>
        <v>#REF!</v>
      </c>
      <c r="G10" s="18" t="e">
        <f>_xlfn.COUNTIFS(#REF!,счет!A10,#REF!,счет!$L$7)</f>
        <v>#REF!</v>
      </c>
      <c r="H10" s="18" t="e">
        <f>_xlfn.COUNTIFS(#REF!,счет!A10,#REF!,счет!$L$6)</f>
        <v>#REF!</v>
      </c>
      <c r="I10" s="21" t="e">
        <f t="shared" si="0"/>
        <v>#REF!</v>
      </c>
      <c r="J10" s="22" t="e">
        <f t="shared" si="1"/>
        <v>#REF!</v>
      </c>
      <c r="K10" s="22"/>
    </row>
    <row r="11" spans="1:11" ht="13.5" customHeight="1">
      <c r="A11" s="18" t="s">
        <v>44</v>
      </c>
      <c r="B11" s="18" t="e">
        <f>COUNTIF(#REF!,счет!A11)</f>
        <v>#REF!</v>
      </c>
      <c r="C11" s="18" t="e">
        <f>_xlfn.COUNTIFS(#REF!,счет!A11,#REF!,$L$2)</f>
        <v>#REF!</v>
      </c>
      <c r="D11" s="18" t="e">
        <f>_xlfn.COUNTIFS(#REF!,счет!A11,#REF!,$L$3)</f>
        <v>#REF!</v>
      </c>
      <c r="E11" s="18" t="e">
        <f>_xlfn.COUNTIFS(#REF!,счет!A11,#REF!,счет!$L$4)</f>
        <v>#REF!</v>
      </c>
      <c r="F11" s="18" t="e">
        <f>_xlfn.COUNTIFS(#REF!,счет!A11,#REF!,счет!$L$5)</f>
        <v>#REF!</v>
      </c>
      <c r="G11" s="18" t="e">
        <f>_xlfn.COUNTIFS(#REF!,счет!A11,#REF!,счет!$L$7)</f>
        <v>#REF!</v>
      </c>
      <c r="H11" s="18" t="e">
        <f>_xlfn.COUNTIFS(#REF!,счет!A11,#REF!,счет!$L$6)</f>
        <v>#REF!</v>
      </c>
      <c r="I11" s="21" t="e">
        <f t="shared" si="0"/>
        <v>#REF!</v>
      </c>
      <c r="J11" s="22" t="e">
        <f t="shared" si="1"/>
        <v>#REF!</v>
      </c>
      <c r="K11" s="22"/>
    </row>
    <row r="12" spans="1:11" ht="13.5" customHeight="1">
      <c r="A12" s="23" t="s">
        <v>53</v>
      </c>
      <c r="B12" s="18" t="e">
        <f>COUNTIF(#REF!,счет!A12)</f>
        <v>#REF!</v>
      </c>
      <c r="C12" s="18" t="e">
        <f>_xlfn.COUNTIFS(#REF!,счет!A12,#REF!,$L$2)</f>
        <v>#REF!</v>
      </c>
      <c r="D12" s="18" t="e">
        <f>_xlfn.COUNTIFS(#REF!,счет!A12,#REF!,$L$3)</f>
        <v>#REF!</v>
      </c>
      <c r="E12" s="18" t="e">
        <f>_xlfn.COUNTIFS(#REF!,счет!A12,#REF!,счет!$L$4)</f>
        <v>#REF!</v>
      </c>
      <c r="F12" s="18" t="e">
        <f>_xlfn.COUNTIFS(#REF!,счет!A12,#REF!,счет!$L$5)</f>
        <v>#REF!</v>
      </c>
      <c r="G12" s="18" t="e">
        <f>_xlfn.COUNTIFS(#REF!,счет!A12,#REF!,счет!$L$7)</f>
        <v>#REF!</v>
      </c>
      <c r="H12" s="18" t="e">
        <f>_xlfn.COUNTIFS(#REF!,счет!A12,#REF!,счет!$L$6)</f>
        <v>#REF!</v>
      </c>
      <c r="I12" s="21" t="e">
        <f t="shared" si="0"/>
        <v>#REF!</v>
      </c>
      <c r="J12" s="22" t="e">
        <f t="shared" si="1"/>
        <v>#REF!</v>
      </c>
      <c r="K12" s="22"/>
    </row>
    <row r="13" spans="1:11" ht="13.5" customHeight="1" hidden="1">
      <c r="A13" s="18" t="s">
        <v>307</v>
      </c>
      <c r="B13" s="18" t="e">
        <f>COUNTIF(#REF!,счет!A13)</f>
        <v>#REF!</v>
      </c>
      <c r="C13" s="18" t="e">
        <f>_xlfn.COUNTIFS(#REF!,счет!A13,#REF!,$L$2)</f>
        <v>#REF!</v>
      </c>
      <c r="D13" s="18" t="e">
        <f>_xlfn.COUNTIFS(#REF!,счет!A13,#REF!,$L$3)</f>
        <v>#REF!</v>
      </c>
      <c r="E13" s="18" t="e">
        <f>_xlfn.COUNTIFS(#REF!,счет!A13,#REF!,счет!$L$4)</f>
        <v>#REF!</v>
      </c>
      <c r="F13" s="18" t="e">
        <f>_xlfn.COUNTIFS(#REF!,счет!A13,#REF!,счет!$L$5)</f>
        <v>#REF!</v>
      </c>
      <c r="G13" s="18" t="e">
        <f>_xlfn.COUNTIFS(#REF!,счет!A13,#REF!,счет!$L$7)</f>
        <v>#REF!</v>
      </c>
      <c r="H13" s="18" t="e">
        <f>_xlfn.COUNTIFS(#REF!,счет!A13,#REF!,счет!$L$6)</f>
        <v>#REF!</v>
      </c>
      <c r="I13" s="21" t="e">
        <f t="shared" si="0"/>
        <v>#REF!</v>
      </c>
      <c r="J13" s="22" t="e">
        <f t="shared" si="1"/>
        <v>#REF!</v>
      </c>
      <c r="K13" s="22"/>
    </row>
    <row r="14" spans="1:11" ht="13.5" customHeight="1" hidden="1">
      <c r="A14" s="18" t="s">
        <v>308</v>
      </c>
      <c r="B14" s="18" t="e">
        <f>COUNTIF(#REF!,счет!A14)</f>
        <v>#REF!</v>
      </c>
      <c r="C14" s="18" t="e">
        <f>_xlfn.COUNTIFS(#REF!,счет!A14,#REF!,$L$2)</f>
        <v>#REF!</v>
      </c>
      <c r="D14" s="18" t="e">
        <f>_xlfn.COUNTIFS(#REF!,счет!A14,#REF!,$L$3)</f>
        <v>#REF!</v>
      </c>
      <c r="E14" s="18" t="e">
        <f>_xlfn.COUNTIFS(#REF!,счет!A14,#REF!,счет!$L$4)</f>
        <v>#REF!</v>
      </c>
      <c r="F14" s="18" t="e">
        <f>_xlfn.COUNTIFS(#REF!,счет!A14,#REF!,счет!$L$5)</f>
        <v>#REF!</v>
      </c>
      <c r="G14" s="18" t="e">
        <f>_xlfn.COUNTIFS(#REF!,счет!A14,#REF!,счет!$L$7)</f>
        <v>#REF!</v>
      </c>
      <c r="H14" s="18" t="e">
        <f>_xlfn.COUNTIFS(#REF!,счет!A14,#REF!,счет!$L$6)</f>
        <v>#REF!</v>
      </c>
      <c r="I14" s="21" t="e">
        <f t="shared" si="0"/>
        <v>#REF!</v>
      </c>
      <c r="J14" s="22" t="e">
        <f t="shared" si="1"/>
        <v>#REF!</v>
      </c>
      <c r="K14" s="22"/>
    </row>
    <row r="15" spans="1:11" ht="13.5" customHeight="1" hidden="1">
      <c r="A15" s="18" t="s">
        <v>309</v>
      </c>
      <c r="B15" s="18" t="e">
        <f>COUNTIF(#REF!,счет!A15)</f>
        <v>#REF!</v>
      </c>
      <c r="C15" s="18" t="e">
        <f>_xlfn.COUNTIFS(#REF!,счет!A15,#REF!,$L$2)</f>
        <v>#REF!</v>
      </c>
      <c r="D15" s="18" t="e">
        <f>_xlfn.COUNTIFS(#REF!,счет!A15,#REF!,$L$3)</f>
        <v>#REF!</v>
      </c>
      <c r="E15" s="18" t="e">
        <f>_xlfn.COUNTIFS(#REF!,счет!A15,#REF!,счет!$L$4)</f>
        <v>#REF!</v>
      </c>
      <c r="F15" s="18" t="e">
        <f>_xlfn.COUNTIFS(#REF!,счет!A15,#REF!,счет!$L$5)</f>
        <v>#REF!</v>
      </c>
      <c r="G15" s="18" t="e">
        <f>_xlfn.COUNTIFS(#REF!,счет!A15,#REF!,счет!$L$7)</f>
        <v>#REF!</v>
      </c>
      <c r="H15" s="18" t="e">
        <f>_xlfn.COUNTIFS(#REF!,счет!A15,#REF!,счет!$L$6)</f>
        <v>#REF!</v>
      </c>
      <c r="I15" s="21" t="e">
        <f t="shared" si="0"/>
        <v>#REF!</v>
      </c>
      <c r="J15" s="22" t="e">
        <f t="shared" si="1"/>
        <v>#REF!</v>
      </c>
      <c r="K15" s="22"/>
    </row>
    <row r="16" spans="1:11" ht="13.5" customHeight="1" hidden="1">
      <c r="A16" s="23" t="s">
        <v>62</v>
      </c>
      <c r="B16" s="18" t="e">
        <f>COUNTIF(#REF!,счет!A16)</f>
        <v>#REF!</v>
      </c>
      <c r="C16" s="18" t="e">
        <f>_xlfn.COUNTIFS(#REF!,счет!A16,#REF!,$L$2)</f>
        <v>#REF!</v>
      </c>
      <c r="D16" s="18" t="e">
        <f>_xlfn.COUNTIFS(#REF!,счет!A16,#REF!,$L$3)</f>
        <v>#REF!</v>
      </c>
      <c r="E16" s="18" t="e">
        <f>_xlfn.COUNTIFS(#REF!,счет!A16,#REF!,счет!$L$4)</f>
        <v>#REF!</v>
      </c>
      <c r="F16" s="18" t="e">
        <f>_xlfn.COUNTIFS(#REF!,счет!A16,#REF!,счет!$L$5)</f>
        <v>#REF!</v>
      </c>
      <c r="G16" s="18" t="e">
        <f>_xlfn.COUNTIFS(#REF!,счет!A16,#REF!,счет!$L$7)</f>
        <v>#REF!</v>
      </c>
      <c r="H16" s="18" t="e">
        <f>_xlfn.COUNTIFS(#REF!,счет!A16,#REF!,счет!$L$6)</f>
        <v>#REF!</v>
      </c>
      <c r="I16" s="21" t="e">
        <f t="shared" si="0"/>
        <v>#REF!</v>
      </c>
      <c r="J16" s="22" t="e">
        <f t="shared" si="1"/>
        <v>#REF!</v>
      </c>
      <c r="K16" s="22"/>
    </row>
    <row r="17" spans="1:11" ht="13.5" customHeight="1" hidden="1">
      <c r="A17" s="18" t="s">
        <v>310</v>
      </c>
      <c r="B17" s="18" t="e">
        <f>COUNTIF(#REF!,счет!A17)</f>
        <v>#REF!</v>
      </c>
      <c r="C17" s="18" t="e">
        <f>_xlfn.COUNTIFS(#REF!,счет!A17,#REF!,$L$2)</f>
        <v>#REF!</v>
      </c>
      <c r="D17" s="18" t="e">
        <f>_xlfn.COUNTIFS(#REF!,счет!A17,#REF!,$L$3)</f>
        <v>#REF!</v>
      </c>
      <c r="E17" s="18" t="e">
        <f>_xlfn.COUNTIFS(#REF!,счет!A17,#REF!,счет!$L$4)</f>
        <v>#REF!</v>
      </c>
      <c r="F17" s="18" t="e">
        <f>_xlfn.COUNTIFS(#REF!,счет!A17,#REF!,счет!$L$5)</f>
        <v>#REF!</v>
      </c>
      <c r="G17" s="18" t="e">
        <f>_xlfn.COUNTIFS(#REF!,счет!A17,#REF!,счет!$L$7)</f>
        <v>#REF!</v>
      </c>
      <c r="H17" s="18" t="e">
        <f>_xlfn.COUNTIFS(#REF!,счет!A17,#REF!,счет!$L$6)</f>
        <v>#REF!</v>
      </c>
      <c r="I17" s="21" t="e">
        <f t="shared" si="0"/>
        <v>#REF!</v>
      </c>
      <c r="J17" s="22" t="e">
        <f t="shared" si="1"/>
        <v>#REF!</v>
      </c>
      <c r="K17" s="22"/>
    </row>
    <row r="18" spans="1:11" ht="13.5" customHeight="1" hidden="1">
      <c r="A18" s="18" t="s">
        <v>72</v>
      </c>
      <c r="B18" s="18" t="e">
        <f>COUNTIF(#REF!,счет!A18)</f>
        <v>#REF!</v>
      </c>
      <c r="C18" s="18" t="e">
        <f>_xlfn.COUNTIFS(#REF!,счет!A18,#REF!,$L$2)</f>
        <v>#REF!</v>
      </c>
      <c r="D18" s="18" t="e">
        <f>_xlfn.COUNTIFS(#REF!,счет!A18,#REF!,$L$3)</f>
        <v>#REF!</v>
      </c>
      <c r="E18" s="18" t="e">
        <f>_xlfn.COUNTIFS(#REF!,счет!A18,#REF!,счет!$L$4)</f>
        <v>#REF!</v>
      </c>
      <c r="F18" s="18" t="e">
        <f>_xlfn.COUNTIFS(#REF!,счет!A18,#REF!,счет!$L$5)</f>
        <v>#REF!</v>
      </c>
      <c r="G18" s="18" t="e">
        <f>_xlfn.COUNTIFS(#REF!,счет!A18,#REF!,счет!$L$7)</f>
        <v>#REF!</v>
      </c>
      <c r="H18" s="18" t="e">
        <f>_xlfn.COUNTIFS(#REF!,счет!A18,#REF!,счет!$L$6)</f>
        <v>#REF!</v>
      </c>
      <c r="I18" s="21" t="e">
        <f t="shared" si="0"/>
        <v>#REF!</v>
      </c>
      <c r="J18" s="22" t="e">
        <f t="shared" si="1"/>
        <v>#REF!</v>
      </c>
      <c r="K18" s="22"/>
    </row>
    <row r="19" spans="1:11" ht="13.5" customHeight="1" hidden="1">
      <c r="A19" s="18" t="s">
        <v>77</v>
      </c>
      <c r="B19" s="18" t="e">
        <f>COUNTIF(#REF!,счет!A19)</f>
        <v>#REF!</v>
      </c>
      <c r="C19" s="18" t="e">
        <f>_xlfn.COUNTIFS(#REF!,счет!A19,#REF!,$L$2)</f>
        <v>#REF!</v>
      </c>
      <c r="D19" s="18" t="e">
        <f>_xlfn.COUNTIFS(#REF!,счет!A19,#REF!,$L$3)</f>
        <v>#REF!</v>
      </c>
      <c r="E19" s="18" t="e">
        <f>_xlfn.COUNTIFS(#REF!,счет!A19,#REF!,счет!$L$4)</f>
        <v>#REF!</v>
      </c>
      <c r="F19" s="18" t="e">
        <f>_xlfn.COUNTIFS(#REF!,счет!A19,#REF!,счет!$L$5)</f>
        <v>#REF!</v>
      </c>
      <c r="G19" s="18" t="e">
        <f>_xlfn.COUNTIFS(#REF!,счет!A19,#REF!,счет!$L$7)</f>
        <v>#REF!</v>
      </c>
      <c r="H19" s="18" t="e">
        <f>_xlfn.COUNTIFS(#REF!,счет!A19,#REF!,счет!$L$6)</f>
        <v>#REF!</v>
      </c>
      <c r="I19" s="21" t="e">
        <f t="shared" si="0"/>
        <v>#REF!</v>
      </c>
      <c r="J19" s="22" t="e">
        <f t="shared" si="1"/>
        <v>#REF!</v>
      </c>
      <c r="K19" s="22"/>
    </row>
    <row r="20" spans="1:11" ht="13.5" customHeight="1" hidden="1">
      <c r="A20" s="18" t="s">
        <v>82</v>
      </c>
      <c r="B20" s="18" t="e">
        <f>COUNTIF(#REF!,счет!A20)</f>
        <v>#REF!</v>
      </c>
      <c r="C20" s="18" t="e">
        <f>_xlfn.COUNTIFS(#REF!,счет!A20,#REF!,$L$2)</f>
        <v>#REF!</v>
      </c>
      <c r="D20" s="18" t="e">
        <f>_xlfn.COUNTIFS(#REF!,счет!A20,#REF!,$L$3)</f>
        <v>#REF!</v>
      </c>
      <c r="E20" s="18" t="e">
        <f>_xlfn.COUNTIFS(#REF!,счет!A20,#REF!,счет!$L$4)</f>
        <v>#REF!</v>
      </c>
      <c r="F20" s="18" t="e">
        <f>_xlfn.COUNTIFS(#REF!,счет!A20,#REF!,счет!$L$5)</f>
        <v>#REF!</v>
      </c>
      <c r="G20" s="18" t="e">
        <f>_xlfn.COUNTIFS(#REF!,счет!A20,#REF!,счет!$L$7)</f>
        <v>#REF!</v>
      </c>
      <c r="H20" s="18" t="e">
        <f>_xlfn.COUNTIFS(#REF!,счет!A20,#REF!,счет!$L$6)</f>
        <v>#REF!</v>
      </c>
      <c r="I20" s="21" t="e">
        <f t="shared" si="0"/>
        <v>#REF!</v>
      </c>
      <c r="J20" s="22" t="e">
        <f t="shared" si="1"/>
        <v>#REF!</v>
      </c>
      <c r="K20" s="22"/>
    </row>
    <row r="21" spans="1:11" ht="13.5" customHeight="1">
      <c r="A21" s="18" t="s">
        <v>87</v>
      </c>
      <c r="B21" s="18" t="e">
        <f>COUNTIF(#REF!,счет!A21)</f>
        <v>#REF!</v>
      </c>
      <c r="C21" s="18" t="e">
        <f>_xlfn.COUNTIFS(#REF!,счет!A21,#REF!,$L$2)</f>
        <v>#REF!</v>
      </c>
      <c r="D21" s="18" t="e">
        <f>_xlfn.COUNTIFS(#REF!,счет!A21,#REF!,$L$3)</f>
        <v>#REF!</v>
      </c>
      <c r="E21" s="18" t="e">
        <f>_xlfn.COUNTIFS(#REF!,счет!A21,#REF!,счет!$L$4)</f>
        <v>#REF!</v>
      </c>
      <c r="F21" s="18" t="e">
        <f>_xlfn.COUNTIFS(#REF!,счет!A21,#REF!,счет!$L$5)</f>
        <v>#REF!</v>
      </c>
      <c r="G21" s="18" t="e">
        <f>_xlfn.COUNTIFS(#REF!,счет!A21,#REF!,счет!$L$7)</f>
        <v>#REF!</v>
      </c>
      <c r="H21" s="18" t="e">
        <f>_xlfn.COUNTIFS(#REF!,счет!A21,#REF!,счет!$L$6)</f>
        <v>#REF!</v>
      </c>
      <c r="I21" s="21" t="e">
        <f t="shared" si="0"/>
        <v>#REF!</v>
      </c>
      <c r="J21" s="22" t="e">
        <f t="shared" si="1"/>
        <v>#REF!</v>
      </c>
      <c r="K21" s="22"/>
    </row>
    <row r="22" spans="1:11" ht="13.5" customHeight="1" hidden="1">
      <c r="A22" s="18" t="s">
        <v>311</v>
      </c>
      <c r="B22" s="18" t="e">
        <f>COUNTIF(#REF!,счет!A22)</f>
        <v>#REF!</v>
      </c>
      <c r="C22" s="18" t="e">
        <f>_xlfn.COUNTIFS(#REF!,счет!A22,#REF!,$L$2)</f>
        <v>#REF!</v>
      </c>
      <c r="D22" s="18" t="e">
        <f>_xlfn.COUNTIFS(#REF!,счет!A22,#REF!,$L$3)</f>
        <v>#REF!</v>
      </c>
      <c r="E22" s="18" t="e">
        <f>_xlfn.COUNTIFS(#REF!,счет!A22,#REF!,счет!$L$4)</f>
        <v>#REF!</v>
      </c>
      <c r="F22" s="18" t="e">
        <f>_xlfn.COUNTIFS(#REF!,счет!A22,#REF!,счет!$L$5)</f>
        <v>#REF!</v>
      </c>
      <c r="G22" s="18" t="e">
        <f>_xlfn.COUNTIFS(#REF!,счет!A22,#REF!,счет!$L$7)</f>
        <v>#REF!</v>
      </c>
      <c r="H22" s="18" t="e">
        <f>_xlfn.COUNTIFS(#REF!,счет!A22,#REF!,счет!$L$6)</f>
        <v>#REF!</v>
      </c>
      <c r="I22" s="21" t="e">
        <f t="shared" si="0"/>
        <v>#REF!</v>
      </c>
      <c r="J22" s="22" t="e">
        <f t="shared" si="1"/>
        <v>#REF!</v>
      </c>
      <c r="K22" s="22"/>
    </row>
    <row r="23" spans="1:11" ht="13.5" customHeight="1" hidden="1">
      <c r="A23" s="18" t="s">
        <v>96</v>
      </c>
      <c r="B23" s="18" t="e">
        <f>COUNTIF(#REF!,счет!A23)</f>
        <v>#REF!</v>
      </c>
      <c r="C23" s="18" t="e">
        <f>_xlfn.COUNTIFS(#REF!,счет!A23,#REF!,$L$2)</f>
        <v>#REF!</v>
      </c>
      <c r="D23" s="18" t="e">
        <f>_xlfn.COUNTIFS(#REF!,счет!A23,#REF!,$L$3)</f>
        <v>#REF!</v>
      </c>
      <c r="E23" s="18" t="e">
        <f>_xlfn.COUNTIFS(#REF!,счет!A23,#REF!,счет!$L$4)</f>
        <v>#REF!</v>
      </c>
      <c r="F23" s="18" t="e">
        <f>_xlfn.COUNTIFS(#REF!,счет!A23,#REF!,счет!$L$5)</f>
        <v>#REF!</v>
      </c>
      <c r="G23" s="18" t="e">
        <f>_xlfn.COUNTIFS(#REF!,счет!A23,#REF!,счет!$L$7)</f>
        <v>#REF!</v>
      </c>
      <c r="H23" s="18" t="e">
        <f>_xlfn.COUNTIFS(#REF!,счет!A23,#REF!,счет!$L$6)</f>
        <v>#REF!</v>
      </c>
      <c r="I23" s="21" t="e">
        <f t="shared" si="0"/>
        <v>#REF!</v>
      </c>
      <c r="J23" s="22" t="e">
        <f t="shared" si="1"/>
        <v>#REF!</v>
      </c>
      <c r="K23" s="22"/>
    </row>
    <row r="24" spans="1:11" ht="13.5" customHeight="1">
      <c r="A24" s="26" t="s">
        <v>115</v>
      </c>
      <c r="B24" s="18" t="e">
        <f>COUNTIF(#REF!,счет!A24)</f>
        <v>#REF!</v>
      </c>
      <c r="C24" s="18" t="e">
        <f>_xlfn.COUNTIFS(#REF!,счет!A24,#REF!,$L$2)</f>
        <v>#REF!</v>
      </c>
      <c r="D24" s="18" t="e">
        <f>_xlfn.COUNTIFS(#REF!,счет!A24,#REF!,$L$3)</f>
        <v>#REF!</v>
      </c>
      <c r="E24" s="18" t="e">
        <f>_xlfn.COUNTIFS(#REF!,счет!A24,#REF!,счет!$L$4)</f>
        <v>#REF!</v>
      </c>
      <c r="F24" s="18" t="e">
        <f>_xlfn.COUNTIFS(#REF!,счет!A24,#REF!,счет!$L$5)</f>
        <v>#REF!</v>
      </c>
      <c r="G24" s="18" t="e">
        <f>_xlfn.COUNTIFS(#REF!,счет!A24,#REF!,счет!$L$7)</f>
        <v>#REF!</v>
      </c>
      <c r="H24" s="18" t="e">
        <f>_xlfn.COUNTIFS(#REF!,счет!A24,#REF!,счет!$L$6)</f>
        <v>#REF!</v>
      </c>
      <c r="I24" s="21" t="e">
        <f t="shared" si="0"/>
        <v>#REF!</v>
      </c>
      <c r="J24" s="25" t="e">
        <f t="shared" si="1"/>
        <v>#REF!</v>
      </c>
      <c r="K24" s="22">
        <v>2</v>
      </c>
    </row>
    <row r="25" spans="1:11" ht="13.5" customHeight="1" hidden="1">
      <c r="A25" s="26" t="s">
        <v>136</v>
      </c>
      <c r="B25" s="18" t="e">
        <f>COUNTIF(#REF!,счет!A25)</f>
        <v>#REF!</v>
      </c>
      <c r="C25" s="18" t="e">
        <f>_xlfn.COUNTIFS(#REF!,счет!A25,#REF!,$L$2)</f>
        <v>#REF!</v>
      </c>
      <c r="D25" s="18" t="e">
        <f>_xlfn.COUNTIFS(#REF!,счет!A25,#REF!,$L$3)</f>
        <v>#REF!</v>
      </c>
      <c r="E25" s="18" t="e">
        <f>_xlfn.COUNTIFS(#REF!,счет!A25,#REF!,счет!$L$4)</f>
        <v>#REF!</v>
      </c>
      <c r="F25" s="18" t="e">
        <f>_xlfn.COUNTIFS(#REF!,счет!A25,#REF!,счет!$L$5)</f>
        <v>#REF!</v>
      </c>
      <c r="G25" s="18" t="e">
        <f>_xlfn.COUNTIFS(#REF!,счет!A25,#REF!,счет!$L$7)</f>
        <v>#REF!</v>
      </c>
      <c r="H25" s="18" t="e">
        <f>_xlfn.COUNTIFS(#REF!,счет!A25,#REF!,счет!$L$6)</f>
        <v>#REF!</v>
      </c>
      <c r="I25" s="21" t="e">
        <f t="shared" si="0"/>
        <v>#REF!</v>
      </c>
      <c r="J25" s="22" t="e">
        <f t="shared" si="1"/>
        <v>#REF!</v>
      </c>
      <c r="K25" s="22"/>
    </row>
    <row r="26" spans="1:11" ht="13.5" customHeight="1" hidden="1">
      <c r="A26" s="18" t="s">
        <v>312</v>
      </c>
      <c r="B26" s="18" t="e">
        <f>COUNTIF(#REF!,счет!A26)</f>
        <v>#REF!</v>
      </c>
      <c r="C26" s="18" t="e">
        <f>_xlfn.COUNTIFS(#REF!,счет!A26,#REF!,$L$2)</f>
        <v>#REF!</v>
      </c>
      <c r="D26" s="18" t="e">
        <f>_xlfn.COUNTIFS(#REF!,счет!A26,#REF!,$L$3)</f>
        <v>#REF!</v>
      </c>
      <c r="E26" s="18" t="e">
        <f>_xlfn.COUNTIFS(#REF!,счет!A26,#REF!,счет!$L$4)</f>
        <v>#REF!</v>
      </c>
      <c r="F26" s="18" t="e">
        <f>_xlfn.COUNTIFS(#REF!,счет!A26,#REF!,счет!$L$5)</f>
        <v>#REF!</v>
      </c>
      <c r="G26" s="18" t="e">
        <f>_xlfn.COUNTIFS(#REF!,счет!A26,#REF!,счет!$L$7)</f>
        <v>#REF!</v>
      </c>
      <c r="H26" s="18" t="e">
        <f>_xlfn.COUNTIFS(#REF!,счет!A26,#REF!,счет!$L$6)</f>
        <v>#REF!</v>
      </c>
      <c r="I26" s="21" t="e">
        <f t="shared" si="0"/>
        <v>#REF!</v>
      </c>
      <c r="J26" s="22" t="e">
        <f t="shared" si="1"/>
        <v>#REF!</v>
      </c>
      <c r="K26" s="22"/>
    </row>
    <row r="27" spans="1:11" ht="13.5" customHeight="1">
      <c r="A27" s="26" t="s">
        <v>141</v>
      </c>
      <c r="B27" s="18" t="e">
        <f>COUNTIF(#REF!,счет!A27)</f>
        <v>#REF!</v>
      </c>
      <c r="C27" s="18" t="e">
        <f>_xlfn.COUNTIFS(#REF!,счет!A27,#REF!,$L$2)</f>
        <v>#REF!</v>
      </c>
      <c r="D27" s="18" t="e">
        <f>_xlfn.COUNTIFS(#REF!,счет!A27,#REF!,$L$3)</f>
        <v>#REF!</v>
      </c>
      <c r="E27" s="18" t="e">
        <f>_xlfn.COUNTIFS(#REF!,счет!A27,#REF!,счет!$L$4)</f>
        <v>#REF!</v>
      </c>
      <c r="F27" s="18" t="e">
        <f>_xlfn.COUNTIFS(#REF!,счет!A27,#REF!,счет!$L$5)</f>
        <v>#REF!</v>
      </c>
      <c r="G27" s="18" t="e">
        <f>_xlfn.COUNTIFS(#REF!,счет!A27,#REF!,счет!$L$7)</f>
        <v>#REF!</v>
      </c>
      <c r="H27" s="18" t="e">
        <f>_xlfn.COUNTIFS(#REF!,счет!A27,#REF!,счет!$L$6)</f>
        <v>#REF!</v>
      </c>
      <c r="I27" s="21" t="e">
        <f t="shared" si="0"/>
        <v>#REF!</v>
      </c>
      <c r="J27" s="22" t="e">
        <f t="shared" si="1"/>
        <v>#REF!</v>
      </c>
      <c r="K27" s="22"/>
    </row>
    <row r="28" spans="1:11" ht="13.5" customHeight="1" hidden="1">
      <c r="A28" s="18" t="s">
        <v>313</v>
      </c>
      <c r="B28" s="18" t="e">
        <f>COUNTIF(#REF!,счет!A28)</f>
        <v>#REF!</v>
      </c>
      <c r="C28" s="18" t="e">
        <f>_xlfn.COUNTIFS(#REF!,счет!A28,#REF!,$L$2)</f>
        <v>#REF!</v>
      </c>
      <c r="D28" s="18" t="e">
        <f>_xlfn.COUNTIFS(#REF!,счет!A28,#REF!,$L$3)</f>
        <v>#REF!</v>
      </c>
      <c r="E28" s="18" t="e">
        <f>_xlfn.COUNTIFS(#REF!,счет!A28,#REF!,счет!$L$4)</f>
        <v>#REF!</v>
      </c>
      <c r="F28" s="18" t="e">
        <f>_xlfn.COUNTIFS(#REF!,счет!A28,#REF!,счет!$L$5)</f>
        <v>#REF!</v>
      </c>
      <c r="G28" s="18" t="e">
        <f>_xlfn.COUNTIFS(#REF!,счет!A28,#REF!,счет!$L$7)</f>
        <v>#REF!</v>
      </c>
      <c r="H28" s="18" t="e">
        <f>_xlfn.COUNTIFS(#REF!,счет!A28,#REF!,счет!$L$6)</f>
        <v>#REF!</v>
      </c>
      <c r="I28" s="21" t="e">
        <f t="shared" si="0"/>
        <v>#REF!</v>
      </c>
      <c r="J28" s="22" t="e">
        <f t="shared" si="1"/>
        <v>#REF!</v>
      </c>
      <c r="K28" s="22"/>
    </row>
    <row r="29" spans="1:11" ht="13.5" customHeight="1" hidden="1">
      <c r="A29" s="26" t="s">
        <v>152</v>
      </c>
      <c r="B29" s="18" t="e">
        <f>COUNTIF(#REF!,счет!A29)</f>
        <v>#REF!</v>
      </c>
      <c r="C29" s="18" t="e">
        <f>_xlfn.COUNTIFS(#REF!,счет!A29,#REF!,$L$2)</f>
        <v>#REF!</v>
      </c>
      <c r="D29" s="18" t="e">
        <f>_xlfn.COUNTIFS(#REF!,счет!A29,#REF!,$L$3)</f>
        <v>#REF!</v>
      </c>
      <c r="E29" s="18" t="e">
        <f>_xlfn.COUNTIFS(#REF!,счет!A29,#REF!,счет!$L$4)</f>
        <v>#REF!</v>
      </c>
      <c r="F29" s="18" t="e">
        <f>_xlfn.COUNTIFS(#REF!,счет!A29,#REF!,счет!$L$5)</f>
        <v>#REF!</v>
      </c>
      <c r="G29" s="18" t="e">
        <f>_xlfn.COUNTIFS(#REF!,счет!A29,#REF!,счет!$L$7)</f>
        <v>#REF!</v>
      </c>
      <c r="H29" s="18" t="e">
        <f>_xlfn.COUNTIFS(#REF!,счет!A29,#REF!,счет!$L$6)</f>
        <v>#REF!</v>
      </c>
      <c r="I29" s="21" t="e">
        <f t="shared" si="0"/>
        <v>#REF!</v>
      </c>
      <c r="J29" s="22" t="e">
        <f t="shared" si="1"/>
        <v>#REF!</v>
      </c>
      <c r="K29" s="22"/>
    </row>
    <row r="30" spans="1:11" ht="13.5" customHeight="1">
      <c r="A30" s="18" t="s">
        <v>157</v>
      </c>
      <c r="B30" s="18" t="e">
        <f>COUNTIF(#REF!,счет!A30)</f>
        <v>#REF!</v>
      </c>
      <c r="C30" s="18" t="e">
        <f>_xlfn.COUNTIFS(#REF!,счет!A30,#REF!,$L$2)</f>
        <v>#REF!</v>
      </c>
      <c r="D30" s="18" t="e">
        <f>_xlfn.COUNTIFS(#REF!,счет!A30,#REF!,$L$3)</f>
        <v>#REF!</v>
      </c>
      <c r="E30" s="18" t="e">
        <f>_xlfn.COUNTIFS(#REF!,счет!A30,#REF!,счет!$L$4)</f>
        <v>#REF!</v>
      </c>
      <c r="F30" s="18" t="e">
        <f>_xlfn.COUNTIFS(#REF!,счет!A30,#REF!,счет!$L$5)</f>
        <v>#REF!</v>
      </c>
      <c r="G30" s="18" t="e">
        <f>_xlfn.COUNTIFS(#REF!,счет!A30,#REF!,счет!$L$7)</f>
        <v>#REF!</v>
      </c>
      <c r="H30" s="18" t="e">
        <f>_xlfn.COUNTIFS(#REF!,счет!A30,#REF!,счет!$L$6)</f>
        <v>#REF!</v>
      </c>
      <c r="I30" s="21" t="e">
        <f t="shared" si="0"/>
        <v>#REF!</v>
      </c>
      <c r="J30" s="22" t="e">
        <f t="shared" si="1"/>
        <v>#REF!</v>
      </c>
      <c r="K30" s="22"/>
    </row>
    <row r="31" spans="1:11" ht="13.5" customHeight="1" hidden="1">
      <c r="A31" s="18" t="s">
        <v>166</v>
      </c>
      <c r="B31" s="18" t="e">
        <f>COUNTIF(#REF!,счет!A31)</f>
        <v>#REF!</v>
      </c>
      <c r="C31" s="18" t="e">
        <f>_xlfn.COUNTIFS(#REF!,счет!A31,#REF!,$L$2)</f>
        <v>#REF!</v>
      </c>
      <c r="D31" s="18" t="e">
        <f>_xlfn.COUNTIFS(#REF!,счет!A31,#REF!,$L$3)</f>
        <v>#REF!</v>
      </c>
      <c r="E31" s="18" t="e">
        <f>_xlfn.COUNTIFS(#REF!,счет!A31,#REF!,счет!$L$4)</f>
        <v>#REF!</v>
      </c>
      <c r="F31" s="18" t="e">
        <f>_xlfn.COUNTIFS(#REF!,счет!A31,#REF!,счет!$L$5)</f>
        <v>#REF!</v>
      </c>
      <c r="G31" s="18" t="e">
        <f>_xlfn.COUNTIFS(#REF!,счет!A31,#REF!,счет!$L$7)</f>
        <v>#REF!</v>
      </c>
      <c r="H31" s="18" t="e">
        <f>_xlfn.COUNTIFS(#REF!,счет!A31,#REF!,счет!$L$6)</f>
        <v>#REF!</v>
      </c>
      <c r="I31" s="21" t="e">
        <f t="shared" si="0"/>
        <v>#REF!</v>
      </c>
      <c r="J31" s="22" t="e">
        <f t="shared" si="1"/>
        <v>#REF!</v>
      </c>
      <c r="K31" s="22"/>
    </row>
    <row r="32" spans="1:11" ht="13.5" customHeight="1">
      <c r="A32" s="18" t="s">
        <v>171</v>
      </c>
      <c r="B32" s="18" t="e">
        <f>COUNTIF(#REF!,счет!A32)</f>
        <v>#REF!</v>
      </c>
      <c r="C32" s="18" t="e">
        <f>_xlfn.COUNTIFS(#REF!,счет!A32,#REF!,$L$2)</f>
        <v>#REF!</v>
      </c>
      <c r="D32" s="18" t="e">
        <f>_xlfn.COUNTIFS(#REF!,счет!A32,#REF!,$L$3)</f>
        <v>#REF!</v>
      </c>
      <c r="E32" s="18" t="e">
        <f>_xlfn.COUNTIFS(#REF!,счет!A32,#REF!,счет!$L$4)</f>
        <v>#REF!</v>
      </c>
      <c r="F32" s="18" t="e">
        <f>_xlfn.COUNTIFS(#REF!,счет!A32,#REF!,счет!$L$5)</f>
        <v>#REF!</v>
      </c>
      <c r="G32" s="18" t="e">
        <f>_xlfn.COUNTIFS(#REF!,счет!A32,#REF!,счет!$L$7)</f>
        <v>#REF!</v>
      </c>
      <c r="H32" s="18" t="e">
        <f>_xlfn.COUNTIFS(#REF!,счет!A32,#REF!,счет!$L$6)</f>
        <v>#REF!</v>
      </c>
      <c r="I32" s="21" t="e">
        <f t="shared" si="0"/>
        <v>#REF!</v>
      </c>
      <c r="J32" s="22" t="e">
        <f t="shared" si="1"/>
        <v>#REF!</v>
      </c>
      <c r="K32" s="22"/>
    </row>
    <row r="33" spans="1:11" ht="13.5" customHeight="1" hidden="1">
      <c r="A33" s="26" t="s">
        <v>184</v>
      </c>
      <c r="B33" s="18" t="e">
        <f>COUNTIF(#REF!,счет!A33)</f>
        <v>#REF!</v>
      </c>
      <c r="C33" s="18" t="e">
        <f>_xlfn.COUNTIFS(#REF!,счет!A33,#REF!,$L$2)</f>
        <v>#REF!</v>
      </c>
      <c r="D33" s="18" t="e">
        <f>_xlfn.COUNTIFS(#REF!,счет!A33,#REF!,$L$3)</f>
        <v>#REF!</v>
      </c>
      <c r="E33" s="18" t="e">
        <f>_xlfn.COUNTIFS(#REF!,счет!A33,#REF!,счет!$L$4)</f>
        <v>#REF!</v>
      </c>
      <c r="F33" s="18" t="e">
        <f>_xlfn.COUNTIFS(#REF!,счет!A33,#REF!,счет!$L$5)</f>
        <v>#REF!</v>
      </c>
      <c r="G33" s="18" t="e">
        <f>_xlfn.COUNTIFS(#REF!,счет!A33,#REF!,счет!$L$7)</f>
        <v>#REF!</v>
      </c>
      <c r="H33" s="18" t="e">
        <f>_xlfn.COUNTIFS(#REF!,счет!A33,#REF!,счет!$L$6)</f>
        <v>#REF!</v>
      </c>
      <c r="I33" s="21" t="e">
        <f t="shared" si="0"/>
        <v>#REF!</v>
      </c>
      <c r="J33" s="22" t="e">
        <f t="shared" si="1"/>
        <v>#REF!</v>
      </c>
      <c r="K33" s="22"/>
    </row>
    <row r="34" spans="1:11" ht="13.5" customHeight="1" hidden="1">
      <c r="A34" s="18" t="s">
        <v>314</v>
      </c>
      <c r="B34" s="18" t="e">
        <f>COUNTIF(#REF!,счет!A34)</f>
        <v>#REF!</v>
      </c>
      <c r="C34" s="18" t="e">
        <f>_xlfn.COUNTIFS(#REF!,счет!A34,#REF!,$L$2)</f>
        <v>#REF!</v>
      </c>
      <c r="D34" s="18" t="e">
        <f>_xlfn.COUNTIFS(#REF!,счет!A34,#REF!,$L$3)</f>
        <v>#REF!</v>
      </c>
      <c r="E34" s="18" t="e">
        <f>_xlfn.COUNTIFS(#REF!,счет!A34,#REF!,счет!$L$4)</f>
        <v>#REF!</v>
      </c>
      <c r="F34" s="18" t="e">
        <f>_xlfn.COUNTIFS(#REF!,счет!A34,#REF!,счет!$L$5)</f>
        <v>#REF!</v>
      </c>
      <c r="G34" s="18" t="e">
        <f>_xlfn.COUNTIFS(#REF!,счет!A34,#REF!,счет!$L$7)</f>
        <v>#REF!</v>
      </c>
      <c r="H34" s="18" t="e">
        <f>_xlfn.COUNTIFS(#REF!,счет!A34,#REF!,счет!$L$6)</f>
        <v>#REF!</v>
      </c>
      <c r="I34" s="21" t="e">
        <f t="shared" si="0"/>
        <v>#REF!</v>
      </c>
      <c r="J34" s="22" t="e">
        <f t="shared" si="1"/>
        <v>#REF!</v>
      </c>
      <c r="K34" s="22"/>
    </row>
    <row r="35" spans="1:11" ht="13.5" customHeight="1">
      <c r="A35" s="26" t="s">
        <v>189</v>
      </c>
      <c r="B35" s="18" t="e">
        <f>COUNTIF(#REF!,счет!A35)</f>
        <v>#REF!</v>
      </c>
      <c r="C35" s="18" t="e">
        <f>_xlfn.COUNTIFS(#REF!,счет!A35,#REF!,$L$2)</f>
        <v>#REF!</v>
      </c>
      <c r="D35" s="18" t="e">
        <f>_xlfn.COUNTIFS(#REF!,счет!A35,#REF!,$L$3)</f>
        <v>#REF!</v>
      </c>
      <c r="E35" s="18" t="e">
        <f>_xlfn.COUNTIFS(#REF!,счет!A35,#REF!,счет!$L$4)</f>
        <v>#REF!</v>
      </c>
      <c r="F35" s="18" t="e">
        <f>_xlfn.COUNTIFS(#REF!,счет!A35,#REF!,счет!$L$5)</f>
        <v>#REF!</v>
      </c>
      <c r="G35" s="18" t="e">
        <f>_xlfn.COUNTIFS(#REF!,счет!A35,#REF!,счет!$L$7)</f>
        <v>#REF!</v>
      </c>
      <c r="H35" s="18" t="e">
        <f>_xlfn.COUNTIFS(#REF!,счет!A35,#REF!,счет!$L$6)</f>
        <v>#REF!</v>
      </c>
      <c r="I35" s="21" t="e">
        <f t="shared" si="0"/>
        <v>#REF!</v>
      </c>
      <c r="J35" s="22" t="e">
        <f t="shared" si="1"/>
        <v>#REF!</v>
      </c>
      <c r="K35" s="22"/>
    </row>
    <row r="36" spans="1:11" ht="13.5" customHeight="1" hidden="1">
      <c r="A36" s="26" t="s">
        <v>198</v>
      </c>
      <c r="B36" s="18" t="e">
        <f>COUNTIF(#REF!,счет!A36)</f>
        <v>#REF!</v>
      </c>
      <c r="C36" s="18" t="e">
        <f>_xlfn.COUNTIFS(#REF!,счет!A36,#REF!,$L$2)</f>
        <v>#REF!</v>
      </c>
      <c r="D36" s="18" t="e">
        <f>_xlfn.COUNTIFS(#REF!,счет!A36,#REF!,$L$3)</f>
        <v>#REF!</v>
      </c>
      <c r="E36" s="18" t="e">
        <f>_xlfn.COUNTIFS(#REF!,счет!A36,#REF!,счет!$L$4)</f>
        <v>#REF!</v>
      </c>
      <c r="F36" s="18" t="e">
        <f>_xlfn.COUNTIFS(#REF!,счет!A36,#REF!,счет!$L$5)</f>
        <v>#REF!</v>
      </c>
      <c r="G36" s="18" t="e">
        <f>_xlfn.COUNTIFS(#REF!,счет!A36,#REF!,счет!$L$7)</f>
        <v>#REF!</v>
      </c>
      <c r="H36" s="18" t="e">
        <f>_xlfn.COUNTIFS(#REF!,счет!A36,#REF!,счет!$L$6)</f>
        <v>#REF!</v>
      </c>
      <c r="I36" s="21" t="e">
        <f t="shared" si="0"/>
        <v>#REF!</v>
      </c>
      <c r="J36" s="22" t="e">
        <f t="shared" si="1"/>
        <v>#REF!</v>
      </c>
      <c r="K36" s="22"/>
    </row>
    <row r="37" spans="1:11" ht="13.5" customHeight="1" hidden="1">
      <c r="A37" s="26" t="s">
        <v>203</v>
      </c>
      <c r="B37" s="18" t="e">
        <f>COUNTIF(#REF!,счет!A37)</f>
        <v>#REF!</v>
      </c>
      <c r="C37" s="18" t="e">
        <f>_xlfn.COUNTIFS(#REF!,счет!A37,#REF!,$L$2)</f>
        <v>#REF!</v>
      </c>
      <c r="D37" s="18" t="e">
        <f>_xlfn.COUNTIFS(#REF!,счет!A37,#REF!,$L$3)</f>
        <v>#REF!</v>
      </c>
      <c r="E37" s="18" t="e">
        <f>_xlfn.COUNTIFS(#REF!,счет!A37,#REF!,счет!$L$4)</f>
        <v>#REF!</v>
      </c>
      <c r="F37" s="18" t="e">
        <f>_xlfn.COUNTIFS(#REF!,счет!A37,#REF!,счет!$L$5)</f>
        <v>#REF!</v>
      </c>
      <c r="G37" s="18" t="e">
        <f>_xlfn.COUNTIFS(#REF!,счет!A37,#REF!,счет!$L$7)</f>
        <v>#REF!</v>
      </c>
      <c r="H37" s="18" t="e">
        <f>_xlfn.COUNTIFS(#REF!,счет!A37,#REF!,счет!$L$6)</f>
        <v>#REF!</v>
      </c>
      <c r="I37" s="21" t="e">
        <f t="shared" si="0"/>
        <v>#REF!</v>
      </c>
      <c r="J37" s="22" t="e">
        <f t="shared" si="1"/>
        <v>#REF!</v>
      </c>
      <c r="K37" s="22"/>
    </row>
    <row r="38" spans="1:11" ht="13.5" customHeight="1">
      <c r="A38" s="26" t="s">
        <v>208</v>
      </c>
      <c r="B38" s="18" t="e">
        <f>COUNTIF(#REF!,счет!A38)</f>
        <v>#REF!</v>
      </c>
      <c r="C38" s="18" t="e">
        <f>_xlfn.COUNTIFS(#REF!,счет!A38,#REF!,$L$2)</f>
        <v>#REF!</v>
      </c>
      <c r="D38" s="18" t="e">
        <f>_xlfn.COUNTIFS(#REF!,счет!A38,#REF!,$L$3)</f>
        <v>#REF!</v>
      </c>
      <c r="E38" s="18" t="e">
        <f>_xlfn.COUNTIFS(#REF!,счет!A38,#REF!,счет!$L$4)</f>
        <v>#REF!</v>
      </c>
      <c r="F38" s="18" t="e">
        <f>_xlfn.COUNTIFS(#REF!,счет!A38,#REF!,счет!$L$5)</f>
        <v>#REF!</v>
      </c>
      <c r="G38" s="18" t="e">
        <f>_xlfn.COUNTIFS(#REF!,счет!A38,#REF!,счет!$L$7)</f>
        <v>#REF!</v>
      </c>
      <c r="H38" s="18" t="e">
        <f>_xlfn.COUNTIFS(#REF!,счет!A38,#REF!,счет!$L$6)</f>
        <v>#REF!</v>
      </c>
      <c r="I38" s="21" t="e">
        <f t="shared" si="0"/>
        <v>#REF!</v>
      </c>
      <c r="J38" s="22" t="e">
        <f t="shared" si="1"/>
        <v>#REF!</v>
      </c>
      <c r="K38" s="22"/>
    </row>
    <row r="39" spans="1:11" ht="13.5" customHeight="1">
      <c r="A39" s="18" t="s">
        <v>218</v>
      </c>
      <c r="B39" s="18" t="e">
        <f>COUNTIF(#REF!,счет!A39)</f>
        <v>#REF!</v>
      </c>
      <c r="C39" s="18" t="e">
        <f>_xlfn.COUNTIFS(#REF!,счет!A39,#REF!,$L$2)</f>
        <v>#REF!</v>
      </c>
      <c r="D39" s="18" t="e">
        <f>_xlfn.COUNTIFS(#REF!,счет!A39,#REF!,$L$3)</f>
        <v>#REF!</v>
      </c>
      <c r="E39" s="18" t="e">
        <f>_xlfn.COUNTIFS(#REF!,счет!A39,#REF!,счет!$L$4)</f>
        <v>#REF!</v>
      </c>
      <c r="F39" s="18" t="e">
        <f>_xlfn.COUNTIFS(#REF!,счет!A39,#REF!,счет!$L$5)</f>
        <v>#REF!</v>
      </c>
      <c r="G39" s="18" t="e">
        <f>_xlfn.COUNTIFS(#REF!,счет!A39,#REF!,счет!$L$7)</f>
        <v>#REF!</v>
      </c>
      <c r="H39" s="18" t="e">
        <f>_xlfn.COUNTIFS(#REF!,счет!A39,#REF!,счет!$L$6)</f>
        <v>#REF!</v>
      </c>
      <c r="I39" s="21" t="e">
        <f t="shared" si="0"/>
        <v>#REF!</v>
      </c>
      <c r="J39" s="22" t="e">
        <f t="shared" si="1"/>
        <v>#REF!</v>
      </c>
      <c r="K39" s="22"/>
    </row>
    <row r="40" spans="1:11" ht="13.5" customHeight="1">
      <c r="A40" s="18" t="s">
        <v>227</v>
      </c>
      <c r="B40" s="18" t="e">
        <f>COUNTIF(#REF!,счет!A40)</f>
        <v>#REF!</v>
      </c>
      <c r="C40" s="18" t="e">
        <f>_xlfn.COUNTIFS(#REF!,счет!A40,#REF!,$L$2)</f>
        <v>#REF!</v>
      </c>
      <c r="D40" s="18" t="e">
        <f>_xlfn.COUNTIFS(#REF!,счет!A40,#REF!,$L$3)</f>
        <v>#REF!</v>
      </c>
      <c r="E40" s="18" t="e">
        <f>_xlfn.COUNTIFS(#REF!,счет!A40,#REF!,счет!$L$4)</f>
        <v>#REF!</v>
      </c>
      <c r="F40" s="18" t="e">
        <f>_xlfn.COUNTIFS(#REF!,счет!A40,#REF!,счет!$L$5)</f>
        <v>#REF!</v>
      </c>
      <c r="G40" s="18" t="e">
        <f>_xlfn.COUNTIFS(#REF!,счет!A40,#REF!,счет!$L$7)</f>
        <v>#REF!</v>
      </c>
      <c r="H40" s="18" t="e">
        <f>_xlfn.COUNTIFS(#REF!,счет!A40,#REF!,счет!$L$6)</f>
        <v>#REF!</v>
      </c>
      <c r="I40" s="21" t="e">
        <f t="shared" si="0"/>
        <v>#REF!</v>
      </c>
      <c r="J40" s="22" t="e">
        <f t="shared" si="1"/>
        <v>#REF!</v>
      </c>
      <c r="K40" s="22"/>
    </row>
    <row r="41" spans="1:11" ht="13.5" customHeight="1" hidden="1">
      <c r="A41" s="18" t="s">
        <v>315</v>
      </c>
      <c r="B41" s="18" t="e">
        <f>COUNTIF(#REF!,счет!A41)</f>
        <v>#REF!</v>
      </c>
      <c r="C41" s="18" t="e">
        <f>_xlfn.COUNTIFS(#REF!,счет!A41,#REF!,$L$2)</f>
        <v>#REF!</v>
      </c>
      <c r="D41" s="18" t="e">
        <f>_xlfn.COUNTIFS(#REF!,счет!A41,#REF!,$L$3)</f>
        <v>#REF!</v>
      </c>
      <c r="E41" s="18" t="e">
        <f>_xlfn.COUNTIFS(#REF!,счет!A41,#REF!,счет!$L$4)</f>
        <v>#REF!</v>
      </c>
      <c r="F41" s="18" t="e">
        <f>_xlfn.COUNTIFS(#REF!,счет!A41,#REF!,счет!$L$5)</f>
        <v>#REF!</v>
      </c>
      <c r="G41" s="18" t="e">
        <f>_xlfn.COUNTIFS(#REF!,счет!A41,#REF!,счет!$L$7)</f>
        <v>#REF!</v>
      </c>
      <c r="H41" s="18" t="e">
        <f>_xlfn.COUNTIFS(#REF!,счет!A41,#REF!,счет!$L$6)</f>
        <v>#REF!</v>
      </c>
      <c r="I41" s="21" t="e">
        <f t="shared" si="0"/>
        <v>#REF!</v>
      </c>
      <c r="J41" s="22" t="e">
        <f t="shared" si="1"/>
        <v>#REF!</v>
      </c>
      <c r="K41" s="22"/>
    </row>
    <row r="42" spans="1:11" ht="13.5" customHeight="1" hidden="1">
      <c r="A42" s="18" t="s">
        <v>240</v>
      </c>
      <c r="B42" s="18" t="e">
        <f>COUNTIF(#REF!,счет!A42)</f>
        <v>#REF!</v>
      </c>
      <c r="C42" s="18" t="e">
        <f>_xlfn.COUNTIFS(#REF!,счет!A42,#REF!,$L$2)</f>
        <v>#REF!</v>
      </c>
      <c r="D42" s="18" t="e">
        <f>_xlfn.COUNTIFS(#REF!,счет!A42,#REF!,$L$3)</f>
        <v>#REF!</v>
      </c>
      <c r="E42" s="18" t="e">
        <f>_xlfn.COUNTIFS(#REF!,счет!A42,#REF!,счет!$L$4)</f>
        <v>#REF!</v>
      </c>
      <c r="F42" s="18" t="e">
        <f>_xlfn.COUNTIFS(#REF!,счет!A42,#REF!,счет!$L$5)</f>
        <v>#REF!</v>
      </c>
      <c r="G42" s="18" t="e">
        <f>_xlfn.COUNTIFS(#REF!,счет!A42,#REF!,счет!$L$7)</f>
        <v>#REF!</v>
      </c>
      <c r="H42" s="18" t="e">
        <f>_xlfn.COUNTIFS(#REF!,счет!A42,#REF!,счет!$L$6)</f>
        <v>#REF!</v>
      </c>
      <c r="I42" s="21" t="e">
        <f t="shared" si="0"/>
        <v>#REF!</v>
      </c>
      <c r="J42" s="22" t="e">
        <f t="shared" si="1"/>
        <v>#REF!</v>
      </c>
      <c r="K42" s="22"/>
    </row>
    <row r="43" spans="1:11" ht="13.5" customHeight="1">
      <c r="A43" s="23" t="s">
        <v>67</v>
      </c>
      <c r="B43" s="18" t="e">
        <f>COUNTIF(#REF!,счет!A43)</f>
        <v>#REF!</v>
      </c>
      <c r="C43" s="18" t="e">
        <f>_xlfn.COUNTIFS(#REF!,счет!A43,#REF!,$L$2)</f>
        <v>#REF!</v>
      </c>
      <c r="D43" s="18" t="e">
        <f>_xlfn.COUNTIFS(#REF!,счет!A43,#REF!,$L$3)</f>
        <v>#REF!</v>
      </c>
      <c r="E43" s="18" t="e">
        <f>_xlfn.COUNTIFS(#REF!,счет!A43,#REF!,счет!$L$4)</f>
        <v>#REF!</v>
      </c>
      <c r="F43" s="18" t="e">
        <f>_xlfn.COUNTIFS(#REF!,счет!A43,#REF!,счет!$L$5)</f>
        <v>#REF!</v>
      </c>
      <c r="G43" s="18" t="e">
        <f>_xlfn.COUNTIFS(#REF!,счет!A43,#REF!,счет!$L$7)</f>
        <v>#REF!</v>
      </c>
      <c r="H43" s="18" t="e">
        <f>_xlfn.COUNTIFS(#REF!,счет!A43,#REF!,счет!$L$6)</f>
        <v>#REF!</v>
      </c>
      <c r="I43" s="21" t="e">
        <f t="shared" si="0"/>
        <v>#REF!</v>
      </c>
      <c r="J43" s="22" t="e">
        <f t="shared" si="1"/>
        <v>#REF!</v>
      </c>
      <c r="K43" s="22"/>
    </row>
    <row r="44" spans="1:11" ht="13.5" customHeight="1" hidden="1">
      <c r="A44" s="18" t="s">
        <v>316</v>
      </c>
      <c r="B44" s="18" t="e">
        <f>COUNTIF(#REF!,счет!A44)</f>
        <v>#REF!</v>
      </c>
      <c r="C44" s="18" t="e">
        <f>_xlfn.COUNTIFS(#REF!,счет!A44,#REF!,$L$2)</f>
        <v>#REF!</v>
      </c>
      <c r="D44" s="18" t="e">
        <f>_xlfn.COUNTIFS(#REF!,счет!A44,#REF!,$L$3)</f>
        <v>#REF!</v>
      </c>
      <c r="E44" s="18" t="e">
        <f>_xlfn.COUNTIFS(#REF!,счет!A44,#REF!,счет!$L$4)</f>
        <v>#REF!</v>
      </c>
      <c r="F44" s="18" t="e">
        <f>_xlfn.COUNTIFS(#REF!,счет!A44,#REF!,счет!$L$5)</f>
        <v>#REF!</v>
      </c>
      <c r="G44" s="18" t="e">
        <f>_xlfn.COUNTIFS(#REF!,счет!A44,#REF!,счет!$L$7)</f>
        <v>#REF!</v>
      </c>
      <c r="H44" s="18" t="e">
        <f>_xlfn.COUNTIFS(#REF!,счет!A44,#REF!,счет!$L$6)</f>
        <v>#REF!</v>
      </c>
      <c r="I44" s="21" t="e">
        <f t="shared" si="0"/>
        <v>#REF!</v>
      </c>
      <c r="J44" s="22" t="e">
        <f t="shared" si="1"/>
        <v>#REF!</v>
      </c>
      <c r="K44" s="22"/>
    </row>
    <row r="45" spans="1:26" ht="13.5" customHeight="1" hidden="1">
      <c r="A45" s="27"/>
      <c r="B45" s="27" t="e">
        <f>SUM(B2:B44)</f>
        <v>#REF!</v>
      </c>
      <c r="C45" s="27" t="e">
        <f>SUM(C2:C44)</f>
        <v>#REF!</v>
      </c>
      <c r="D45" s="27" t="e">
        <f>SUM(D2:D44)</f>
        <v>#REF!</v>
      </c>
      <c r="E45" s="27" t="e">
        <f>SUM(E2:E44)</f>
        <v>#REF!</v>
      </c>
      <c r="F45" s="27" t="e">
        <f>SUM(F2:F44)</f>
        <v>#REF!</v>
      </c>
      <c r="G45" s="27" t="e">
        <f>SUM(G2:G44)</f>
        <v>#REF!</v>
      </c>
      <c r="H45" s="27" t="e">
        <f>SUM(H2:H44)</f>
        <v>#REF!</v>
      </c>
      <c r="I45" s="28"/>
      <c r="J45" s="29" t="e">
        <f t="shared" si="1"/>
        <v>#REF!</v>
      </c>
      <c r="K45" s="29"/>
      <c r="L45" s="28"/>
      <c r="M45" s="28"/>
      <c r="N45" s="28"/>
      <c r="O45" s="28"/>
      <c r="P45" s="28"/>
      <c r="Q45" s="28"/>
      <c r="R45" s="28"/>
      <c r="S45" s="28"/>
      <c r="T45" s="28"/>
      <c r="U45" s="28"/>
      <c r="V45" s="28"/>
      <c r="W45" s="28"/>
      <c r="X45" s="28"/>
      <c r="Y45" s="28"/>
      <c r="Z45" s="28"/>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selectLockedCells="1" selectUnlockedCells="1"/>
  <autoFilter ref="A1:L45"/>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
  <dcterms:created xsi:type="dcterms:W3CDTF">2020-03-18T03:51:52Z</dcterms:created>
  <dcterms:modified xsi:type="dcterms:W3CDTF">2021-11-30T09:16:21Z</dcterms:modified>
  <cp:category/>
  <cp:version/>
  <cp:contentType/>
  <cp:contentStatus/>
  <cp:revision>11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